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480" windowHeight="11640" activeTab="2"/>
  </bookViews>
  <sheets>
    <sheet name="Opis zadania" sheetId="1" r:id="rId1"/>
    <sheet name="Koszty" sheetId="2" r:id="rId2"/>
    <sheet name="Statystyka" sheetId="3" r:id="rId3"/>
    <sheet name="Sprawdzenie" sheetId="4" r:id="rId4"/>
    <sheet name="Wynik" sheetId="5" state="hidden" r:id="rId5"/>
  </sheets>
  <definedNames/>
  <calcPr fullCalcOnLoad="1"/>
</workbook>
</file>

<file path=xl/sharedStrings.xml><?xml version="1.0" encoding="utf-8"?>
<sst xmlns="http://schemas.openxmlformats.org/spreadsheetml/2006/main" count="453" uniqueCount="135">
  <si>
    <t>Nazwa produktu</t>
  </si>
  <si>
    <t>Strzykawki</t>
  </si>
  <si>
    <t>Gaza opatrunkowa</t>
  </si>
  <si>
    <t>Igły</t>
  </si>
  <si>
    <t>Plastry</t>
  </si>
  <si>
    <t>Woda utleniona</t>
  </si>
  <si>
    <t xml:space="preserve">Magazyn </t>
  </si>
  <si>
    <t>Bandaże</t>
  </si>
  <si>
    <t>Kupiono</t>
  </si>
  <si>
    <t>Zużyto[%]</t>
  </si>
  <si>
    <t>Dostepne[szt]</t>
  </si>
  <si>
    <t>Czy zamówić</t>
  </si>
  <si>
    <t>Jacek</t>
  </si>
  <si>
    <t>Wista</t>
  </si>
  <si>
    <t>Krystyna</t>
  </si>
  <si>
    <t>Skowrońska</t>
  </si>
  <si>
    <t>Jan</t>
  </si>
  <si>
    <t>Kowalski</t>
  </si>
  <si>
    <t>Grzegorz</t>
  </si>
  <si>
    <t>Dębski</t>
  </si>
  <si>
    <t>Monika</t>
  </si>
  <si>
    <t>Tomaszewska</t>
  </si>
  <si>
    <t>Jerzy</t>
  </si>
  <si>
    <t>Smogor</t>
  </si>
  <si>
    <t>Zofia</t>
  </si>
  <si>
    <t>Krzyżanowska</t>
  </si>
  <si>
    <t>Magdalena</t>
  </si>
  <si>
    <t>Samozwaniec</t>
  </si>
  <si>
    <t>Antonina</t>
  </si>
  <si>
    <t>Libera</t>
  </si>
  <si>
    <t>Marceli</t>
  </si>
  <si>
    <t>Gwidon</t>
  </si>
  <si>
    <t>Owczarski</t>
  </si>
  <si>
    <t>Paulina</t>
  </si>
  <si>
    <t>Kokoszewska</t>
  </si>
  <si>
    <t>Zygmunt</t>
  </si>
  <si>
    <t>Kwiatkowski</t>
  </si>
  <si>
    <t>Michał</t>
  </si>
  <si>
    <t>Chruszczyński</t>
  </si>
  <si>
    <t>Zenon</t>
  </si>
  <si>
    <t>Julia</t>
  </si>
  <si>
    <t>Marciniak</t>
  </si>
  <si>
    <t>Sylwia</t>
  </si>
  <si>
    <t>Paluszak</t>
  </si>
  <si>
    <t>Sobiesław</t>
  </si>
  <si>
    <t>Zasada</t>
  </si>
  <si>
    <t>Jackowski</t>
  </si>
  <si>
    <t>Augustyniak</t>
  </si>
  <si>
    <t>Zbigniew</t>
  </si>
  <si>
    <t>Broniarek</t>
  </si>
  <si>
    <t>Pasikonik</t>
  </si>
  <si>
    <t>Jozef</t>
  </si>
  <si>
    <t>Bursztyn</t>
  </si>
  <si>
    <t>Maciej</t>
  </si>
  <si>
    <t>Skowroński</t>
  </si>
  <si>
    <t>Zdzisław</t>
  </si>
  <si>
    <t>Skoczylas</t>
  </si>
  <si>
    <t>Roman</t>
  </si>
  <si>
    <t>Budych</t>
  </si>
  <si>
    <t>Jadwiga</t>
  </si>
  <si>
    <t>Kaczmarek</t>
  </si>
  <si>
    <t>Kamila</t>
  </si>
  <si>
    <t>Filomenowicz</t>
  </si>
  <si>
    <t>Kluczyński</t>
  </si>
  <si>
    <t>Witold</t>
  </si>
  <si>
    <t>Nowak</t>
  </si>
  <si>
    <t>Jolanta</t>
  </si>
  <si>
    <t>Kwaśniewska</t>
  </si>
  <si>
    <t>Robert</t>
  </si>
  <si>
    <t>Bialek</t>
  </si>
  <si>
    <t>Kotkowska</t>
  </si>
  <si>
    <t>Krzysztof</t>
  </si>
  <si>
    <t>Mazurek</t>
  </si>
  <si>
    <t>Agnieszka</t>
  </si>
  <si>
    <t>Niezguła</t>
  </si>
  <si>
    <t>Kazimierz</t>
  </si>
  <si>
    <t>Jaśkiewicz</t>
  </si>
  <si>
    <t>Norbert</t>
  </si>
  <si>
    <t>Walasiak</t>
  </si>
  <si>
    <t>Szabatin</t>
  </si>
  <si>
    <t>Gustaw</t>
  </si>
  <si>
    <t>Kwieciszewski</t>
  </si>
  <si>
    <t>Anna</t>
  </si>
  <si>
    <t>Wójcicka</t>
  </si>
  <si>
    <t>Maćkowiak</t>
  </si>
  <si>
    <t>Janina</t>
  </si>
  <si>
    <t>Jóźwiak</t>
  </si>
  <si>
    <t>Rybarczyk</t>
  </si>
  <si>
    <t>Andrzej</t>
  </si>
  <si>
    <t>Miller</t>
  </si>
  <si>
    <t>Marcin</t>
  </si>
  <si>
    <t>Biedrzyński</t>
  </si>
  <si>
    <t>Daria</t>
  </si>
  <si>
    <t>Pietrzak</t>
  </si>
  <si>
    <t>Cezary</t>
  </si>
  <si>
    <t>Janiak</t>
  </si>
  <si>
    <t>Zużyte produkty</t>
  </si>
  <si>
    <t>Ilość zużytych produktów</t>
  </si>
  <si>
    <t>Podsumowanie</t>
  </si>
  <si>
    <t>Statystyka</t>
  </si>
  <si>
    <t>Liczba pacjentów</t>
  </si>
  <si>
    <t>Lp</t>
  </si>
  <si>
    <t>Pacjenci</t>
  </si>
  <si>
    <t>Średni koszt leczenia pacjenta</t>
  </si>
  <si>
    <t>Cena netto</t>
  </si>
  <si>
    <t>Podatek</t>
  </si>
  <si>
    <t>Koszt brutto</t>
  </si>
  <si>
    <t>Cena brutto</t>
  </si>
  <si>
    <t>Średnie zużycie produktów na pacjenta</t>
  </si>
  <si>
    <t>Punkty</t>
  </si>
  <si>
    <t>Limit</t>
  </si>
  <si>
    <t>Gaza op.</t>
  </si>
  <si>
    <t>Min. zapas</t>
  </si>
  <si>
    <t>Limit punktów</t>
  </si>
  <si>
    <t>Zadanie polega na policzeniu:</t>
  </si>
  <si>
    <t>stanu produktów w magazynie</t>
  </si>
  <si>
    <t>statystycznego zużycia produktów</t>
  </si>
  <si>
    <t>zuzycia produktów na pacjenta</t>
  </si>
  <si>
    <t>SPR</t>
  </si>
  <si>
    <t>2. Policzyć śrenie zużycie każdego produktu w magazynie na jednego pacjenta. Wynik zaookrąglić w górę do  wartości całkowitej</t>
  </si>
  <si>
    <t>3. Policzyć średni koszt leczenia pacjenta. Wynik również zaokrąglić w górę do wartości całkowitej.</t>
  </si>
  <si>
    <t>Sprawdzanie odbywa się na poziomie wartości a nie wpisanych reguł.</t>
  </si>
  <si>
    <r>
      <t xml:space="preserve">1. W komórkach </t>
    </r>
    <r>
      <rPr>
        <b/>
        <sz val="11"/>
        <rFont val="Bookman Old Style"/>
        <family val="1"/>
      </rPr>
      <t>H4:H9</t>
    </r>
    <r>
      <rPr>
        <sz val="11"/>
        <rFont val="Bookman Old Style"/>
        <family val="1"/>
      </rPr>
      <t xml:space="preserve"> policzyć cenę brutto produktu ( wartość podatku znajduje się w </t>
    </r>
    <r>
      <rPr>
        <b/>
        <sz val="11"/>
        <rFont val="Bookman Old Style"/>
        <family val="1"/>
      </rPr>
      <t>G4:G9</t>
    </r>
    <r>
      <rPr>
        <sz val="11"/>
        <rFont val="Bookman Old Style"/>
        <family val="1"/>
      </rPr>
      <t>)</t>
    </r>
  </si>
  <si>
    <r>
      <t xml:space="preserve">2. W komórkach </t>
    </r>
    <r>
      <rPr>
        <b/>
        <sz val="11"/>
        <rFont val="Bookman Old Style"/>
        <family val="1"/>
      </rPr>
      <t>J18:J70</t>
    </r>
    <r>
      <rPr>
        <sz val="11"/>
        <rFont val="Bookman Old Style"/>
        <family val="1"/>
      </rPr>
      <t xml:space="preserve"> policzyć koszty brutto poniesione na leczenie danego pacjenta</t>
    </r>
  </si>
  <si>
    <r>
      <t xml:space="preserve">3. W komórce </t>
    </r>
    <r>
      <rPr>
        <b/>
        <sz val="11"/>
        <rFont val="Bookman Old Style"/>
        <family val="1"/>
      </rPr>
      <t>J71</t>
    </r>
    <r>
      <rPr>
        <sz val="11"/>
        <rFont val="Bookman Old Style"/>
        <family val="1"/>
      </rPr>
      <t xml:space="preserve"> policzyć sumaryczny koszt poniesiony na leczenie wszystkich pacjentów zaokrąglony do pełnych złotówek</t>
    </r>
  </si>
  <si>
    <r>
      <t xml:space="preserve">4. W komórkach </t>
    </r>
    <r>
      <rPr>
        <b/>
        <sz val="11"/>
        <rFont val="Bookman Old Style"/>
        <family val="1"/>
      </rPr>
      <t>K18:K70</t>
    </r>
    <r>
      <rPr>
        <sz val="11"/>
        <rFont val="Bookman Old Style"/>
        <family val="1"/>
      </rPr>
      <t xml:space="preserve"> policzyć ilość produktów zużytych przez poszczególnych pacjentów</t>
    </r>
  </si>
  <si>
    <r>
      <t xml:space="preserve">5. W komórce </t>
    </r>
    <r>
      <rPr>
        <b/>
        <sz val="11"/>
        <rFont val="Bookman Old Style"/>
        <family val="1"/>
      </rPr>
      <t>K71</t>
    </r>
    <r>
      <rPr>
        <sz val="11"/>
        <rFont val="Bookman Old Style"/>
        <family val="1"/>
      </rPr>
      <t xml:space="preserve"> policzyć sumę wszystkich produktów zużytych przez pacjentów</t>
    </r>
  </si>
  <si>
    <r>
      <t xml:space="preserve">6 W komórkach </t>
    </r>
    <r>
      <rPr>
        <b/>
        <sz val="11"/>
        <rFont val="Bookman Old Style"/>
        <family val="1"/>
      </rPr>
      <t>D71:I71</t>
    </r>
    <r>
      <rPr>
        <sz val="11"/>
        <rFont val="Bookman Old Style"/>
        <family val="1"/>
      </rPr>
      <t xml:space="preserve"> policzyć poszczególne sumy zużytych produktów </t>
    </r>
  </si>
  <si>
    <r>
      <t xml:space="preserve">7. W komórkach </t>
    </r>
    <r>
      <rPr>
        <b/>
        <sz val="11"/>
        <rFont val="Bookman Old Style"/>
        <family val="1"/>
      </rPr>
      <t>I4:I9</t>
    </r>
    <r>
      <rPr>
        <sz val="11"/>
        <rFont val="Bookman Old Style"/>
        <family val="1"/>
      </rPr>
      <t xml:space="preserve"> policzyć procent zużycia poszczególnych produktów z magazynu</t>
    </r>
  </si>
  <si>
    <r>
      <t xml:space="preserve">8. W komórkach </t>
    </r>
    <r>
      <rPr>
        <b/>
        <sz val="11"/>
        <rFont val="Bookman Old Style"/>
        <family val="1"/>
      </rPr>
      <t>J4:J9</t>
    </r>
    <r>
      <rPr>
        <sz val="11"/>
        <rFont val="Bookman Old Style"/>
        <family val="1"/>
      </rPr>
      <t xml:space="preserve"> policzyć ilość dostępnych sztuk produktu w magazynie</t>
    </r>
  </si>
  <si>
    <r>
      <t xml:space="preserve">9. W komórkach </t>
    </r>
    <r>
      <rPr>
        <b/>
        <sz val="11"/>
        <rFont val="Bookman Old Style"/>
        <family val="1"/>
      </rPr>
      <t>K4:K9</t>
    </r>
    <r>
      <rPr>
        <sz val="11"/>
        <rFont val="Bookman Old Style"/>
        <family val="1"/>
      </rPr>
      <t xml:space="preserve"> w przypadku kiedy liczba dostępnych sztuk produktu spadnie poniżej minimalnej ilości, wpisać słowo "TAK", w przeciwnym wypadku słowo "NIE"</t>
    </r>
  </si>
  <si>
    <r>
      <t xml:space="preserve">10. W komórkach </t>
    </r>
    <r>
      <rPr>
        <b/>
        <sz val="11"/>
        <rFont val="Bookman Old Style"/>
        <family val="1"/>
      </rPr>
      <t>l18:l71</t>
    </r>
    <r>
      <rPr>
        <sz val="11"/>
        <rFont val="Bookman Old Style"/>
        <family val="1"/>
      </rPr>
      <t xml:space="preserve"> sprawdzić, czy dla danego pacjenta został przekroczony limit punktów ( limit punktów podany jest w komórce </t>
    </r>
    <r>
      <rPr>
        <b/>
        <sz val="11"/>
        <rFont val="Bookman Old Style"/>
        <family val="1"/>
      </rPr>
      <t>D11</t>
    </r>
    <r>
      <rPr>
        <sz val="11"/>
        <rFont val="Bookman Old Style"/>
        <family val="1"/>
      </rPr>
      <t>)</t>
    </r>
  </si>
  <si>
    <t>1. Używając odpowiednich funkcji policzyć liczbę pacjentów</t>
  </si>
  <si>
    <r>
      <t xml:space="preserve">W arkuszu </t>
    </r>
    <r>
      <rPr>
        <b/>
        <sz val="11"/>
        <color indexed="10"/>
        <rFont val="Bookman Old Style"/>
        <family val="1"/>
      </rPr>
      <t>Koszty</t>
    </r>
    <r>
      <rPr>
        <b/>
        <sz val="11"/>
        <rFont val="Bookman Old Style"/>
        <family val="1"/>
      </rPr>
      <t xml:space="preserve"> należy:</t>
    </r>
  </si>
  <si>
    <r>
      <t xml:space="preserve">W arkuszu </t>
    </r>
    <r>
      <rPr>
        <b/>
        <sz val="11"/>
        <color indexed="10"/>
        <rFont val="Bookman Old Style"/>
        <family val="1"/>
      </rPr>
      <t>Statystyka</t>
    </r>
    <r>
      <rPr>
        <b/>
        <sz val="11"/>
        <rFont val="Bookman Old Style"/>
        <family val="1"/>
      </rPr>
      <t xml:space="preserve"> należy:</t>
    </r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</si>
</sst>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</numFmts>
  <fonts count="11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sz val="10"/>
      <color indexed="8"/>
      <name val="Arial CE"/>
      <family val="2"/>
    </font>
    <font>
      <sz val="10"/>
      <color indexed="10"/>
      <name val="Verdana"/>
      <family val="2"/>
    </font>
    <font>
      <sz val="11"/>
      <name val="Bookman Old Style"/>
      <family val="1"/>
    </font>
    <font>
      <b/>
      <sz val="11"/>
      <name val="Bookman Old Style"/>
      <family val="1"/>
    </font>
    <font>
      <b/>
      <sz val="11"/>
      <color indexed="10"/>
      <name val="Bookman Old Style"/>
      <family val="1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</fills>
  <borders count="2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1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2" borderId="1" xfId="0" applyFont="1" applyFill="1" applyBorder="1" applyAlignment="1">
      <alignment/>
    </xf>
    <xf numFmtId="0" fontId="4" fillId="2" borderId="2" xfId="0" applyFont="1" applyFill="1" applyBorder="1" applyAlignment="1">
      <alignment/>
    </xf>
    <xf numFmtId="0" fontId="4" fillId="2" borderId="3" xfId="0" applyFont="1" applyFill="1" applyBorder="1" applyAlignment="1">
      <alignment/>
    </xf>
    <xf numFmtId="0" fontId="5" fillId="2" borderId="4" xfId="0" applyFont="1" applyFill="1" applyBorder="1" applyAlignment="1">
      <alignment/>
    </xf>
    <xf numFmtId="0" fontId="4" fillId="2" borderId="4" xfId="0" applyFont="1" applyFill="1" applyBorder="1" applyAlignment="1">
      <alignment/>
    </xf>
    <xf numFmtId="0" fontId="4" fillId="2" borderId="0" xfId="0" applyFont="1" applyFill="1" applyBorder="1" applyAlignment="1">
      <alignment/>
    </xf>
    <xf numFmtId="0" fontId="4" fillId="2" borderId="5" xfId="0" applyFont="1" applyFill="1" applyBorder="1" applyAlignment="1">
      <alignment/>
    </xf>
    <xf numFmtId="0" fontId="4" fillId="2" borderId="6" xfId="0" applyFont="1" applyFill="1" applyBorder="1" applyAlignment="1">
      <alignment/>
    </xf>
    <xf numFmtId="0" fontId="4" fillId="2" borderId="7" xfId="0" applyFont="1" applyFill="1" applyBorder="1" applyAlignment="1" applyProtection="1">
      <alignment/>
      <protection/>
    </xf>
    <xf numFmtId="0" fontId="4" fillId="2" borderId="8" xfId="0" applyFont="1" applyFill="1" applyBorder="1" applyAlignment="1" applyProtection="1">
      <alignment/>
      <protection/>
    </xf>
    <xf numFmtId="0" fontId="4" fillId="2" borderId="9" xfId="0" applyFont="1" applyFill="1" applyBorder="1" applyAlignment="1" applyProtection="1">
      <alignment/>
      <protection/>
    </xf>
    <xf numFmtId="0" fontId="5" fillId="2" borderId="10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164" fontId="4" fillId="2" borderId="7" xfId="0" applyNumberFormat="1" applyFont="1" applyFill="1" applyBorder="1" applyAlignment="1" applyProtection="1">
      <alignment/>
      <protection/>
    </xf>
    <xf numFmtId="164" fontId="4" fillId="2" borderId="8" xfId="0" applyNumberFormat="1" applyFont="1" applyFill="1" applyBorder="1" applyAlignment="1" applyProtection="1">
      <alignment/>
      <protection/>
    </xf>
    <xf numFmtId="164" fontId="4" fillId="2" borderId="9" xfId="0" applyNumberFormat="1" applyFont="1" applyFill="1" applyBorder="1" applyAlignment="1" applyProtection="1">
      <alignment/>
      <protection/>
    </xf>
    <xf numFmtId="1" fontId="4" fillId="0" borderId="0" xfId="0" applyNumberFormat="1" applyFont="1" applyAlignment="1">
      <alignment/>
    </xf>
    <xf numFmtId="0" fontId="6" fillId="2" borderId="7" xfId="0" applyFont="1" applyFill="1" applyBorder="1" applyAlignment="1" applyProtection="1">
      <alignment horizontal="left"/>
      <protection locked="0"/>
    </xf>
    <xf numFmtId="0" fontId="6" fillId="2" borderId="8" xfId="0" applyFont="1" applyFill="1" applyBorder="1" applyAlignment="1" applyProtection="1">
      <alignment horizontal="left"/>
      <protection locked="0"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0" fontId="6" fillId="2" borderId="15" xfId="0" applyFont="1" applyFill="1" applyBorder="1" applyAlignment="1" applyProtection="1">
      <alignment horizontal="left"/>
      <protection locked="0"/>
    </xf>
    <xf numFmtId="1" fontId="5" fillId="2" borderId="16" xfId="0" applyNumberFormat="1" applyFont="1" applyFill="1" applyBorder="1" applyAlignment="1">
      <alignment/>
    </xf>
    <xf numFmtId="0" fontId="0" fillId="2" borderId="10" xfId="0" applyFill="1" applyBorder="1" applyAlignment="1">
      <alignment/>
    </xf>
    <xf numFmtId="1" fontId="4" fillId="2" borderId="7" xfId="0" applyNumberFormat="1" applyFont="1" applyFill="1" applyBorder="1" applyAlignment="1">
      <alignment horizontal="center"/>
    </xf>
    <xf numFmtId="1" fontId="4" fillId="2" borderId="17" xfId="0" applyNumberFormat="1" applyFont="1" applyFill="1" applyBorder="1" applyAlignment="1">
      <alignment horizontal="center"/>
    </xf>
    <xf numFmtId="10" fontId="4" fillId="3" borderId="7" xfId="0" applyNumberFormat="1" applyFont="1" applyFill="1" applyBorder="1" applyAlignment="1" applyProtection="1">
      <alignment/>
      <protection locked="0"/>
    </xf>
    <xf numFmtId="1" fontId="4" fillId="3" borderId="7" xfId="0" applyNumberFormat="1" applyFont="1" applyFill="1" applyBorder="1" applyAlignment="1" applyProtection="1">
      <alignment/>
      <protection locked="0"/>
    </xf>
    <xf numFmtId="0" fontId="6" fillId="2" borderId="8" xfId="0" applyFont="1" applyFill="1" applyBorder="1" applyAlignment="1" applyProtection="1">
      <alignment horizontal="center"/>
      <protection locked="0"/>
    </xf>
    <xf numFmtId="9" fontId="4" fillId="2" borderId="7" xfId="0" applyNumberFormat="1" applyFont="1" applyFill="1" applyBorder="1" applyAlignment="1" applyProtection="1">
      <alignment/>
      <protection/>
    </xf>
    <xf numFmtId="164" fontId="4" fillId="3" borderId="7" xfId="0" applyNumberFormat="1" applyFont="1" applyFill="1" applyBorder="1" applyAlignment="1" applyProtection="1">
      <alignment/>
      <protection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4" fillId="2" borderId="4" xfId="0" applyFont="1" applyFill="1" applyBorder="1" applyAlignment="1">
      <alignment horizontal="right"/>
    </xf>
    <xf numFmtId="0" fontId="5" fillId="2" borderId="18" xfId="0" applyFont="1" applyFill="1" applyBorder="1" applyAlignment="1">
      <alignment/>
    </xf>
    <xf numFmtId="0" fontId="5" fillId="2" borderId="19" xfId="0" applyFont="1" applyFill="1" applyBorder="1" applyAlignment="1">
      <alignment/>
    </xf>
    <xf numFmtId="0" fontId="5" fillId="2" borderId="6" xfId="0" applyFont="1" applyFill="1" applyBorder="1" applyAlignment="1">
      <alignment/>
    </xf>
    <xf numFmtId="0" fontId="4" fillId="2" borderId="14" xfId="0" applyFont="1" applyFill="1" applyBorder="1" applyAlignment="1">
      <alignment/>
    </xf>
    <xf numFmtId="0" fontId="5" fillId="2" borderId="20" xfId="0" applyFont="1" applyFill="1" applyBorder="1" applyAlignment="1">
      <alignment horizontal="left"/>
    </xf>
    <xf numFmtId="0" fontId="5" fillId="2" borderId="21" xfId="0" applyFont="1" applyFill="1" applyBorder="1" applyAlignment="1">
      <alignment horizontal="center"/>
    </xf>
    <xf numFmtId="0" fontId="4" fillId="2" borderId="7" xfId="0" applyFont="1" applyFill="1" applyBorder="1" applyAlignment="1" applyProtection="1">
      <alignment horizontal="center"/>
      <protection/>
    </xf>
    <xf numFmtId="0" fontId="4" fillId="2" borderId="8" xfId="0" applyFont="1" applyFill="1" applyBorder="1" applyAlignment="1" applyProtection="1">
      <alignment horizontal="center"/>
      <protection/>
    </xf>
    <xf numFmtId="0" fontId="4" fillId="2" borderId="9" xfId="0" applyFont="1" applyFill="1" applyBorder="1" applyAlignment="1" applyProtection="1">
      <alignment horizontal="center"/>
      <protection/>
    </xf>
    <xf numFmtId="0" fontId="4" fillId="3" borderId="22" xfId="0" applyFont="1" applyFill="1" applyBorder="1" applyAlignment="1" applyProtection="1">
      <alignment horizontal="center"/>
      <protection locked="0"/>
    </xf>
    <xf numFmtId="0" fontId="4" fillId="2" borderId="0" xfId="0" applyFont="1" applyFill="1" applyAlignment="1">
      <alignment/>
    </xf>
    <xf numFmtId="0" fontId="5" fillId="2" borderId="0" xfId="0" applyFont="1" applyFill="1" applyAlignment="1">
      <alignment/>
    </xf>
    <xf numFmtId="0" fontId="5" fillId="3" borderId="22" xfId="0" applyFont="1" applyFill="1" applyBorder="1" applyAlignment="1" applyProtection="1">
      <alignment/>
      <protection locked="0"/>
    </xf>
    <xf numFmtId="0" fontId="4" fillId="2" borderId="23" xfId="0" applyFont="1" applyFill="1" applyBorder="1" applyAlignment="1" applyProtection="1">
      <alignment/>
      <protection locked="0"/>
    </xf>
    <xf numFmtId="0" fontId="4" fillId="3" borderId="23" xfId="0" applyFont="1" applyFill="1" applyBorder="1" applyAlignment="1" applyProtection="1">
      <alignment/>
      <protection locked="0"/>
    </xf>
    <xf numFmtId="164" fontId="4" fillId="3" borderId="24" xfId="0" applyNumberFormat="1" applyFont="1" applyFill="1" applyBorder="1" applyAlignment="1" applyProtection="1">
      <alignment/>
      <protection locked="0"/>
    </xf>
    <xf numFmtId="0" fontId="4" fillId="2" borderId="2" xfId="0" applyFont="1" applyFill="1" applyBorder="1" applyAlignment="1" applyProtection="1">
      <alignment/>
      <protection/>
    </xf>
    <xf numFmtId="0" fontId="4" fillId="2" borderId="3" xfId="0" applyFont="1" applyFill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2" borderId="0" xfId="0" applyFont="1" applyFill="1" applyBorder="1" applyAlignment="1" applyProtection="1">
      <alignment/>
      <protection/>
    </xf>
    <xf numFmtId="0" fontId="4" fillId="2" borderId="5" xfId="0" applyFont="1" applyFill="1" applyBorder="1" applyAlignment="1" applyProtection="1">
      <alignment/>
      <protection/>
    </xf>
    <xf numFmtId="0" fontId="5" fillId="2" borderId="21" xfId="0" applyFont="1" applyFill="1" applyBorder="1" applyAlignment="1" applyProtection="1">
      <alignment horizontal="center"/>
      <protection/>
    </xf>
    <xf numFmtId="0" fontId="5" fillId="2" borderId="11" xfId="0" applyFont="1" applyFill="1" applyBorder="1" applyAlignment="1" applyProtection="1">
      <alignment horizontal="center"/>
      <protection/>
    </xf>
    <xf numFmtId="0" fontId="5" fillId="2" borderId="12" xfId="0" applyFont="1" applyFill="1" applyBorder="1" applyAlignment="1" applyProtection="1">
      <alignment horizontal="center"/>
      <protection/>
    </xf>
    <xf numFmtId="0" fontId="5" fillId="2" borderId="0" xfId="0" applyFont="1" applyFill="1" applyAlignment="1" applyProtection="1">
      <alignment/>
      <protection/>
    </xf>
    <xf numFmtId="0" fontId="4" fillId="2" borderId="0" xfId="0" applyFont="1" applyFill="1" applyAlignment="1" applyProtection="1">
      <alignment/>
      <protection/>
    </xf>
    <xf numFmtId="0" fontId="4" fillId="2" borderId="3" xfId="0" applyFont="1" applyFill="1" applyBorder="1" applyAlignment="1" applyProtection="1">
      <alignment horizontal="center"/>
      <protection/>
    </xf>
    <xf numFmtId="0" fontId="4" fillId="2" borderId="1" xfId="0" applyFont="1" applyFill="1" applyBorder="1" applyAlignment="1" applyProtection="1">
      <alignment horizontal="center"/>
      <protection/>
    </xf>
    <xf numFmtId="0" fontId="4" fillId="2" borderId="2" xfId="0" applyFont="1" applyFill="1" applyBorder="1" applyAlignment="1" applyProtection="1">
      <alignment horizontal="center"/>
      <protection/>
    </xf>
    <xf numFmtId="0" fontId="5" fillId="2" borderId="2" xfId="0" applyFont="1" applyFill="1" applyBorder="1" applyAlignment="1" applyProtection="1">
      <alignment horizontal="center"/>
      <protection/>
    </xf>
    <xf numFmtId="0" fontId="5" fillId="2" borderId="14" xfId="0" applyFont="1" applyFill="1" applyBorder="1" applyAlignment="1" applyProtection="1">
      <alignment horizontal="center"/>
      <protection/>
    </xf>
    <xf numFmtId="0" fontId="5" fillId="2" borderId="6" xfId="0" applyFont="1" applyFill="1" applyBorder="1" applyAlignment="1" applyProtection="1">
      <alignment horizontal="center"/>
      <protection/>
    </xf>
    <xf numFmtId="0" fontId="5" fillId="2" borderId="13" xfId="0" applyFont="1" applyFill="1" applyBorder="1" applyAlignment="1" applyProtection="1">
      <alignment horizontal="center"/>
      <protection/>
    </xf>
    <xf numFmtId="0" fontId="6" fillId="2" borderId="7" xfId="0" applyFont="1" applyFill="1" applyBorder="1" applyAlignment="1" applyProtection="1">
      <alignment horizontal="left"/>
      <protection/>
    </xf>
    <xf numFmtId="1" fontId="4" fillId="2" borderId="7" xfId="0" applyNumberFormat="1" applyFont="1" applyFill="1" applyBorder="1" applyAlignment="1" applyProtection="1">
      <alignment horizontal="center"/>
      <protection/>
    </xf>
    <xf numFmtId="0" fontId="6" fillId="2" borderId="8" xfId="0" applyFont="1" applyFill="1" applyBorder="1" applyAlignment="1" applyProtection="1">
      <alignment horizontal="left"/>
      <protection/>
    </xf>
    <xf numFmtId="0" fontId="6" fillId="2" borderId="15" xfId="0" applyFont="1" applyFill="1" applyBorder="1" applyAlignment="1" applyProtection="1">
      <alignment horizontal="left"/>
      <protection/>
    </xf>
    <xf numFmtId="1" fontId="4" fillId="2" borderId="17" xfId="0" applyNumberFormat="1" applyFont="1" applyFill="1" applyBorder="1" applyAlignment="1" applyProtection="1">
      <alignment horizontal="center"/>
      <protection/>
    </xf>
    <xf numFmtId="0" fontId="0" fillId="2" borderId="10" xfId="0" applyFill="1" applyBorder="1" applyAlignment="1" applyProtection="1">
      <alignment/>
      <protection/>
    </xf>
    <xf numFmtId="0" fontId="5" fillId="0" borderId="0" xfId="0" applyFont="1" applyAlignment="1">
      <alignment horizontal="center"/>
    </xf>
    <xf numFmtId="0" fontId="5" fillId="2" borderId="1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2" borderId="4" xfId="0" applyFont="1" applyFill="1" applyBorder="1" applyAlignment="1" applyProtection="1">
      <alignment/>
      <protection/>
    </xf>
    <xf numFmtId="0" fontId="5" fillId="2" borderId="10" xfId="0" applyFont="1" applyFill="1" applyBorder="1" applyAlignment="1" applyProtection="1">
      <alignment horizontal="center"/>
      <protection/>
    </xf>
    <xf numFmtId="0" fontId="4" fillId="2" borderId="4" xfId="0" applyFont="1" applyFill="1" applyBorder="1" applyAlignment="1" applyProtection="1">
      <alignment/>
      <protection/>
    </xf>
    <xf numFmtId="0" fontId="4" fillId="2" borderId="6" xfId="0" applyFont="1" applyFill="1" applyBorder="1" applyAlignment="1" applyProtection="1">
      <alignment/>
      <protection/>
    </xf>
    <xf numFmtId="0" fontId="6" fillId="2" borderId="8" xfId="0" applyFont="1" applyFill="1" applyBorder="1" applyAlignment="1" applyProtection="1">
      <alignment horizontal="center"/>
      <protection/>
    </xf>
    <xf numFmtId="1" fontId="5" fillId="2" borderId="16" xfId="0" applyNumberFormat="1" applyFont="1" applyFill="1" applyBorder="1" applyAlignment="1" applyProtection="1">
      <alignment/>
      <protection/>
    </xf>
    <xf numFmtId="10" fontId="4" fillId="3" borderId="7" xfId="0" applyNumberFormat="1" applyFont="1" applyFill="1" applyBorder="1" applyAlignment="1" applyProtection="1">
      <alignment/>
      <protection/>
    </xf>
    <xf numFmtId="1" fontId="4" fillId="3" borderId="7" xfId="0" applyNumberFormat="1" applyFont="1" applyFill="1" applyBorder="1" applyAlignment="1" applyProtection="1">
      <alignment/>
      <protection/>
    </xf>
    <xf numFmtId="0" fontId="4" fillId="3" borderId="22" xfId="0" applyFont="1" applyFill="1" applyBorder="1" applyAlignment="1" applyProtection="1">
      <alignment horizontal="center"/>
      <protection/>
    </xf>
    <xf numFmtId="164" fontId="4" fillId="3" borderId="7" xfId="0" applyNumberFormat="1" applyFont="1" applyFill="1" applyBorder="1" applyAlignment="1" applyProtection="1">
      <alignment horizontal="center"/>
      <protection/>
    </xf>
    <xf numFmtId="1" fontId="4" fillId="3" borderId="7" xfId="0" applyNumberFormat="1" applyFont="1" applyFill="1" applyBorder="1" applyAlignment="1" applyProtection="1">
      <alignment horizontal="center"/>
      <protection/>
    </xf>
    <xf numFmtId="1" fontId="5" fillId="3" borderId="11" xfId="0" applyNumberFormat="1" applyFont="1" applyFill="1" applyBorder="1" applyAlignment="1" applyProtection="1">
      <alignment horizontal="center"/>
      <protection/>
    </xf>
    <xf numFmtId="164" fontId="5" fillId="3" borderId="11" xfId="0" applyNumberFormat="1" applyFont="1" applyFill="1" applyBorder="1" applyAlignment="1" applyProtection="1">
      <alignment horizontal="center"/>
      <protection/>
    </xf>
    <xf numFmtId="1" fontId="5" fillId="3" borderId="12" xfId="0" applyNumberFormat="1" applyFont="1" applyFill="1" applyBorder="1" applyAlignment="1" applyProtection="1">
      <alignment horizontal="center"/>
      <protection/>
    </xf>
    <xf numFmtId="0" fontId="5" fillId="2" borderId="6" xfId="0" applyFont="1" applyFill="1" applyBorder="1" applyAlignment="1" applyProtection="1">
      <alignment/>
      <protection/>
    </xf>
    <xf numFmtId="0" fontId="4" fillId="2" borderId="14" xfId="0" applyFont="1" applyFill="1" applyBorder="1" applyAlignment="1" applyProtection="1">
      <alignment/>
      <protection/>
    </xf>
    <xf numFmtId="0" fontId="5" fillId="2" borderId="19" xfId="0" applyFont="1" applyFill="1" applyBorder="1" applyAlignment="1" applyProtection="1">
      <alignment/>
      <protection/>
    </xf>
    <xf numFmtId="0" fontId="5" fillId="3" borderId="22" xfId="0" applyFont="1" applyFill="1" applyBorder="1" applyAlignment="1" applyProtection="1">
      <alignment/>
      <protection/>
    </xf>
    <xf numFmtId="0" fontId="5" fillId="2" borderId="18" xfId="0" applyFont="1" applyFill="1" applyBorder="1" applyAlignment="1" applyProtection="1">
      <alignment/>
      <protection/>
    </xf>
    <xf numFmtId="0" fontId="4" fillId="2" borderId="23" xfId="0" applyFont="1" applyFill="1" applyBorder="1" applyAlignment="1" applyProtection="1">
      <alignment/>
      <protection/>
    </xf>
    <xf numFmtId="0" fontId="4" fillId="2" borderId="4" xfId="0" applyFont="1" applyFill="1" applyBorder="1" applyAlignment="1" applyProtection="1">
      <alignment horizontal="right"/>
      <protection/>
    </xf>
    <xf numFmtId="0" fontId="4" fillId="3" borderId="23" xfId="0" applyFont="1" applyFill="1" applyBorder="1" applyAlignment="1" applyProtection="1">
      <alignment/>
      <protection/>
    </xf>
    <xf numFmtId="0" fontId="5" fillId="2" borderId="20" xfId="0" applyFont="1" applyFill="1" applyBorder="1" applyAlignment="1" applyProtection="1">
      <alignment horizontal="left"/>
      <protection/>
    </xf>
    <xf numFmtId="164" fontId="4" fillId="3" borderId="24" xfId="0" applyNumberFormat="1" applyFont="1" applyFill="1" applyBorder="1" applyAlignment="1" applyProtection="1">
      <alignment/>
      <protection/>
    </xf>
    <xf numFmtId="164" fontId="4" fillId="3" borderId="7" xfId="0" applyNumberFormat="1" applyFont="1" applyFill="1" applyBorder="1" applyAlignment="1" applyProtection="1">
      <alignment/>
      <protection locked="0"/>
    </xf>
    <xf numFmtId="164" fontId="4" fillId="3" borderId="7" xfId="0" applyNumberFormat="1" applyFont="1" applyFill="1" applyBorder="1" applyAlignment="1" applyProtection="1">
      <alignment horizontal="center"/>
      <protection locked="0"/>
    </xf>
    <xf numFmtId="1" fontId="4" fillId="3" borderId="7" xfId="0" applyNumberFormat="1" applyFont="1" applyFill="1" applyBorder="1" applyAlignment="1" applyProtection="1">
      <alignment horizontal="center"/>
      <protection locked="0"/>
    </xf>
    <xf numFmtId="164" fontId="5" fillId="3" borderId="11" xfId="0" applyNumberFormat="1" applyFont="1" applyFill="1" applyBorder="1" applyAlignment="1" applyProtection="1">
      <alignment horizontal="center"/>
      <protection locked="0"/>
    </xf>
    <xf numFmtId="1" fontId="5" fillId="3" borderId="12" xfId="0" applyNumberFormat="1" applyFont="1" applyFill="1" applyBorder="1" applyAlignment="1" applyProtection="1">
      <alignment horizontal="center"/>
      <protection locked="0"/>
    </xf>
    <xf numFmtId="1" fontId="5" fillId="3" borderId="11" xfId="0" applyNumberFormat="1" applyFont="1" applyFill="1" applyBorder="1" applyAlignment="1" applyProtection="1">
      <alignment horizontal="center"/>
      <protection locked="0"/>
    </xf>
    <xf numFmtId="0" fontId="7" fillId="4" borderId="0" xfId="0" applyFont="1" applyFill="1" applyAlignment="1" applyProtection="1">
      <alignment/>
      <protection hidden="1"/>
    </xf>
    <xf numFmtId="0" fontId="4" fillId="2" borderId="1" xfId="0" applyFont="1" applyFill="1" applyBorder="1" applyAlignment="1" applyProtection="1">
      <alignment horizontal="center" vertical="center"/>
      <protection/>
    </xf>
    <xf numFmtId="0" fontId="4" fillId="2" borderId="3" xfId="0" applyFont="1" applyFill="1" applyBorder="1" applyAlignment="1" applyProtection="1">
      <alignment horizontal="center" vertical="center"/>
      <protection/>
    </xf>
    <xf numFmtId="0" fontId="4" fillId="2" borderId="2" xfId="0" applyFont="1" applyFill="1" applyBorder="1" applyAlignment="1" applyProtection="1">
      <alignment horizontal="center" vertical="center"/>
      <protection/>
    </xf>
    <xf numFmtId="0" fontId="5" fillId="2" borderId="2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5" fillId="2" borderId="6" xfId="0" applyFont="1" applyFill="1" applyBorder="1" applyAlignment="1" applyProtection="1">
      <alignment horizontal="center" vertical="center"/>
      <protection/>
    </xf>
    <xf numFmtId="0" fontId="5" fillId="2" borderId="14" xfId="0" applyFont="1" applyFill="1" applyBorder="1" applyAlignment="1" applyProtection="1">
      <alignment horizontal="center" vertical="center"/>
      <protection/>
    </xf>
    <xf numFmtId="0" fontId="5" fillId="2" borderId="25" xfId="0" applyFont="1" applyFill="1" applyBorder="1" applyAlignment="1" applyProtection="1">
      <alignment horizontal="center" vertical="center"/>
      <protection/>
    </xf>
    <xf numFmtId="0" fontId="8" fillId="5" borderId="0" xfId="0" applyFont="1" applyFill="1" applyAlignment="1">
      <alignment/>
    </xf>
    <xf numFmtId="0" fontId="8" fillId="5" borderId="0" xfId="0" applyFont="1" applyFill="1" applyAlignment="1">
      <alignment/>
    </xf>
    <xf numFmtId="164" fontId="4" fillId="3" borderId="7" xfId="0" applyNumberFormat="1" applyFont="1" applyFill="1" applyBorder="1" applyAlignment="1" applyProtection="1">
      <alignment/>
      <protection hidden="1" locked="0"/>
    </xf>
    <xf numFmtId="0" fontId="9" fillId="6" borderId="0" xfId="0" applyFont="1" applyFill="1" applyAlignment="1">
      <alignment/>
    </xf>
    <xf numFmtId="0" fontId="8" fillId="6" borderId="0" xfId="0" applyFont="1" applyFill="1" applyAlignment="1">
      <alignment/>
    </xf>
    <xf numFmtId="0" fontId="5" fillId="7" borderId="26" xfId="0" applyFont="1" applyFill="1" applyBorder="1" applyAlignment="1" applyProtection="1">
      <alignment horizontal="center" vertical="center"/>
      <protection/>
    </xf>
    <xf numFmtId="0" fontId="0" fillId="7" borderId="27" xfId="0" applyFill="1" applyBorder="1" applyAlignment="1">
      <alignment horizontal="center" vertical="center"/>
    </xf>
    <xf numFmtId="0" fontId="0" fillId="7" borderId="28" xfId="0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U24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123" customWidth="1"/>
  </cols>
  <sheetData>
    <row r="3" spans="1:4" ht="15">
      <c r="A3" s="126" t="s">
        <v>114</v>
      </c>
      <c r="B3" s="126"/>
      <c r="C3" s="126"/>
      <c r="D3" s="126"/>
    </row>
    <row r="4" spans="2:6" ht="15">
      <c r="B4" s="127" t="s">
        <v>115</v>
      </c>
      <c r="C4" s="127"/>
      <c r="D4" s="127"/>
      <c r="E4" s="127"/>
      <c r="F4" s="127"/>
    </row>
    <row r="5" spans="2:6" ht="15">
      <c r="B5" s="127" t="s">
        <v>117</v>
      </c>
      <c r="C5" s="127"/>
      <c r="D5" s="127"/>
      <c r="E5" s="127"/>
      <c r="F5" s="127"/>
    </row>
    <row r="6" spans="2:6" ht="15">
      <c r="B6" s="127" t="s">
        <v>116</v>
      </c>
      <c r="C6" s="127"/>
      <c r="D6" s="127"/>
      <c r="E6" s="127"/>
      <c r="F6" s="127"/>
    </row>
    <row r="9" spans="1:4" ht="15">
      <c r="A9" s="126" t="s">
        <v>133</v>
      </c>
      <c r="B9" s="126"/>
      <c r="C9" s="126"/>
      <c r="D9" s="126"/>
    </row>
    <row r="10" spans="2:21" ht="15">
      <c r="B10" s="127" t="s">
        <v>122</v>
      </c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  <c r="T10" s="127"/>
      <c r="U10" s="127"/>
    </row>
    <row r="11" spans="2:21" ht="15">
      <c r="B11" s="127" t="s">
        <v>123</v>
      </c>
      <c r="C11" s="127"/>
      <c r="D11" s="127"/>
      <c r="E11" s="127"/>
      <c r="F11" s="127"/>
      <c r="G11" s="127"/>
      <c r="H11" s="127"/>
      <c r="I11" s="127"/>
      <c r="J11" s="127"/>
      <c r="K11" s="127"/>
      <c r="L11" s="127"/>
      <c r="M11" s="127"/>
      <c r="N11" s="127"/>
      <c r="O11" s="127"/>
      <c r="P11" s="127"/>
      <c r="Q11" s="127"/>
      <c r="R11" s="127"/>
      <c r="S11" s="127"/>
      <c r="T11" s="127"/>
      <c r="U11" s="127"/>
    </row>
    <row r="12" spans="2:21" ht="15">
      <c r="B12" s="127" t="s">
        <v>124</v>
      </c>
      <c r="C12" s="127"/>
      <c r="D12" s="127"/>
      <c r="E12" s="127"/>
      <c r="F12" s="127"/>
      <c r="G12" s="127"/>
      <c r="H12" s="127"/>
      <c r="I12" s="127"/>
      <c r="J12" s="127"/>
      <c r="K12" s="127"/>
      <c r="L12" s="127"/>
      <c r="M12" s="127"/>
      <c r="N12" s="127"/>
      <c r="O12" s="127"/>
      <c r="P12" s="127"/>
      <c r="Q12" s="127"/>
      <c r="R12" s="127"/>
      <c r="S12" s="127"/>
      <c r="T12" s="127"/>
      <c r="U12" s="127"/>
    </row>
    <row r="13" spans="2:21" ht="15">
      <c r="B13" s="127" t="s">
        <v>125</v>
      </c>
      <c r="C13" s="127"/>
      <c r="D13" s="127"/>
      <c r="E13" s="127"/>
      <c r="F13" s="127"/>
      <c r="G13" s="127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27"/>
      <c r="S13" s="127"/>
      <c r="T13" s="127"/>
      <c r="U13" s="127"/>
    </row>
    <row r="14" spans="2:21" ht="15">
      <c r="B14" s="127" t="s">
        <v>126</v>
      </c>
      <c r="C14" s="127"/>
      <c r="D14" s="127"/>
      <c r="E14" s="127"/>
      <c r="F14" s="127"/>
      <c r="G14" s="127"/>
      <c r="H14" s="127"/>
      <c r="I14" s="127"/>
      <c r="J14" s="127"/>
      <c r="K14" s="127"/>
      <c r="L14" s="127"/>
      <c r="M14" s="127"/>
      <c r="N14" s="127"/>
      <c r="O14" s="127"/>
      <c r="P14" s="127"/>
      <c r="Q14" s="127"/>
      <c r="R14" s="127"/>
      <c r="S14" s="127"/>
      <c r="T14" s="127"/>
      <c r="U14" s="127"/>
    </row>
    <row r="15" spans="2:21" ht="15">
      <c r="B15" s="127" t="s">
        <v>127</v>
      </c>
      <c r="C15" s="127"/>
      <c r="D15" s="127"/>
      <c r="E15" s="127"/>
      <c r="F15" s="127"/>
      <c r="G15" s="127"/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</row>
    <row r="16" spans="2:21" ht="15">
      <c r="B16" s="127" t="s">
        <v>128</v>
      </c>
      <c r="C16" s="127"/>
      <c r="D16" s="127"/>
      <c r="E16" s="127"/>
      <c r="F16" s="127"/>
      <c r="G16" s="127"/>
      <c r="H16" s="127"/>
      <c r="I16" s="127"/>
      <c r="J16" s="127"/>
      <c r="K16" s="127"/>
      <c r="L16" s="127"/>
      <c r="M16" s="127"/>
      <c r="N16" s="127"/>
      <c r="O16" s="127"/>
      <c r="P16" s="127"/>
      <c r="Q16" s="127"/>
      <c r="R16" s="127"/>
      <c r="S16" s="127"/>
      <c r="T16" s="127"/>
      <c r="U16" s="127"/>
    </row>
    <row r="17" spans="2:21" ht="15">
      <c r="B17" s="127" t="s">
        <v>129</v>
      </c>
      <c r="C17" s="127"/>
      <c r="D17" s="127"/>
      <c r="E17" s="127"/>
      <c r="F17" s="127"/>
      <c r="G17" s="127"/>
      <c r="H17" s="127"/>
      <c r="I17" s="127"/>
      <c r="J17" s="127"/>
      <c r="K17" s="127"/>
      <c r="L17" s="127"/>
      <c r="M17" s="127"/>
      <c r="N17" s="127"/>
      <c r="O17" s="127"/>
      <c r="P17" s="127"/>
      <c r="Q17" s="127"/>
      <c r="R17" s="127"/>
      <c r="S17" s="127"/>
      <c r="T17" s="127"/>
      <c r="U17" s="127"/>
    </row>
    <row r="18" spans="2:21" ht="15">
      <c r="B18" s="127" t="s">
        <v>130</v>
      </c>
      <c r="C18" s="127"/>
      <c r="D18" s="127"/>
      <c r="E18" s="127"/>
      <c r="F18" s="127"/>
      <c r="G18" s="127"/>
      <c r="H18" s="127"/>
      <c r="I18" s="127"/>
      <c r="J18" s="127"/>
      <c r="K18" s="127"/>
      <c r="L18" s="127"/>
      <c r="M18" s="127"/>
      <c r="N18" s="127"/>
      <c r="O18" s="127"/>
      <c r="P18" s="127"/>
      <c r="Q18" s="127"/>
      <c r="R18" s="127"/>
      <c r="S18" s="127"/>
      <c r="T18" s="127"/>
      <c r="U18" s="127"/>
    </row>
    <row r="19" spans="2:21" ht="15">
      <c r="B19" s="127" t="s">
        <v>131</v>
      </c>
      <c r="C19" s="127"/>
      <c r="D19" s="127"/>
      <c r="E19" s="127"/>
      <c r="F19" s="127"/>
      <c r="G19" s="127"/>
      <c r="H19" s="127"/>
      <c r="I19" s="127"/>
      <c r="J19" s="127"/>
      <c r="K19" s="127"/>
      <c r="L19" s="127"/>
      <c r="M19" s="127"/>
      <c r="N19" s="127"/>
      <c r="O19" s="127"/>
      <c r="P19" s="127"/>
      <c r="Q19" s="127"/>
      <c r="R19" s="127"/>
      <c r="S19" s="127"/>
      <c r="T19" s="127"/>
      <c r="U19" s="127"/>
    </row>
    <row r="20" ht="26.25" customHeight="1"/>
    <row r="21" spans="1:5" ht="15">
      <c r="A21" s="126" t="s">
        <v>134</v>
      </c>
      <c r="B21" s="126"/>
      <c r="C21" s="126"/>
      <c r="D21" s="126"/>
      <c r="E21" s="124"/>
    </row>
    <row r="22" spans="2:17" ht="15">
      <c r="B22" s="127" t="s">
        <v>132</v>
      </c>
      <c r="C22" s="127"/>
      <c r="D22" s="127"/>
      <c r="E22" s="127"/>
      <c r="F22" s="127"/>
      <c r="G22" s="127"/>
      <c r="H22" s="127"/>
      <c r="I22" s="127"/>
      <c r="J22" s="127"/>
      <c r="K22" s="127"/>
      <c r="L22" s="127"/>
      <c r="M22" s="127"/>
      <c r="N22" s="127"/>
      <c r="O22" s="127"/>
      <c r="P22" s="127"/>
      <c r="Q22" s="127"/>
    </row>
    <row r="23" spans="2:17" ht="15">
      <c r="B23" s="127" t="s">
        <v>119</v>
      </c>
      <c r="C23" s="127"/>
      <c r="D23" s="127"/>
      <c r="E23" s="127"/>
      <c r="F23" s="127"/>
      <c r="G23" s="127"/>
      <c r="H23" s="127"/>
      <c r="I23" s="127"/>
      <c r="J23" s="127"/>
      <c r="K23" s="127"/>
      <c r="L23" s="127"/>
      <c r="M23" s="127"/>
      <c r="N23" s="127"/>
      <c r="O23" s="127"/>
      <c r="P23" s="127"/>
      <c r="Q23" s="127"/>
    </row>
    <row r="24" spans="2:17" ht="15">
      <c r="B24" s="127" t="s">
        <v>120</v>
      </c>
      <c r="C24" s="127"/>
      <c r="D24" s="127"/>
      <c r="E24" s="127"/>
      <c r="F24" s="127"/>
      <c r="G24" s="127"/>
      <c r="H24" s="127"/>
      <c r="I24" s="127"/>
      <c r="J24" s="127"/>
      <c r="K24" s="127"/>
      <c r="L24" s="127"/>
      <c r="M24" s="127"/>
      <c r="N24" s="127"/>
      <c r="O24" s="127"/>
      <c r="P24" s="127"/>
      <c r="Q24" s="127"/>
    </row>
  </sheetData>
  <sheetProtection/>
  <mergeCells count="19">
    <mergeCell ref="B17:U17"/>
    <mergeCell ref="B13:U13"/>
    <mergeCell ref="B14:U14"/>
    <mergeCell ref="B15:U15"/>
    <mergeCell ref="B16:U16"/>
    <mergeCell ref="A9:D9"/>
    <mergeCell ref="B10:U10"/>
    <mergeCell ref="B11:U11"/>
    <mergeCell ref="B12:U12"/>
    <mergeCell ref="A3:D3"/>
    <mergeCell ref="B22:Q22"/>
    <mergeCell ref="B23:Q23"/>
    <mergeCell ref="B24:Q24"/>
    <mergeCell ref="A21:D21"/>
    <mergeCell ref="B18:U18"/>
    <mergeCell ref="B19:U19"/>
    <mergeCell ref="B4:F4"/>
    <mergeCell ref="B5:F5"/>
    <mergeCell ref="B6:F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03"/>
  <sheetViews>
    <sheetView workbookViewId="0" topLeftCell="A1">
      <selection activeCell="H4" sqref="H4"/>
    </sheetView>
  </sheetViews>
  <sheetFormatPr defaultColWidth="9.140625" defaultRowHeight="12.75"/>
  <cols>
    <col min="1" max="1" width="11.140625" style="1" bestFit="1" customWidth="1"/>
    <col min="2" max="2" width="18.7109375" style="1" bestFit="1" customWidth="1"/>
    <col min="3" max="3" width="16.8515625" style="1" customWidth="1"/>
    <col min="4" max="4" width="16.140625" style="1" customWidth="1"/>
    <col min="5" max="5" width="13.140625" style="1" customWidth="1"/>
    <col min="6" max="6" width="16.140625" style="1" bestFit="1" customWidth="1"/>
    <col min="7" max="7" width="15.00390625" style="1" bestFit="1" customWidth="1"/>
    <col min="8" max="8" width="20.8515625" style="1" bestFit="1" customWidth="1"/>
    <col min="9" max="9" width="13.7109375" style="1" customWidth="1"/>
    <col min="10" max="10" width="23.28125" style="1" customWidth="1"/>
    <col min="11" max="11" width="28.140625" style="1" customWidth="1"/>
    <col min="12" max="12" width="18.7109375" style="1" bestFit="1" customWidth="1"/>
    <col min="13" max="16384" width="9.140625" style="1" customWidth="1"/>
  </cols>
  <sheetData>
    <row r="1" spans="1:11" ht="12.75">
      <c r="A1" s="2" t="s">
        <v>6</v>
      </c>
      <c r="B1" s="3"/>
      <c r="C1" s="3"/>
      <c r="D1" s="3"/>
      <c r="E1" s="3"/>
      <c r="F1" s="3"/>
      <c r="G1" s="3"/>
      <c r="H1" s="3"/>
      <c r="I1" s="3"/>
      <c r="J1" s="3"/>
      <c r="K1" s="4"/>
    </row>
    <row r="2" spans="1:11" ht="13.5" thickBot="1">
      <c r="A2" s="5"/>
      <c r="B2" s="7"/>
      <c r="C2" s="7"/>
      <c r="D2" s="7"/>
      <c r="E2" s="7"/>
      <c r="F2" s="7"/>
      <c r="G2" s="7"/>
      <c r="H2" s="7"/>
      <c r="I2" s="7"/>
      <c r="J2" s="7"/>
      <c r="K2" s="8"/>
    </row>
    <row r="3" spans="1:11" ht="13.5" thickBot="1">
      <c r="A3" s="5"/>
      <c r="B3" s="13" t="s">
        <v>0</v>
      </c>
      <c r="C3" s="47" t="s">
        <v>109</v>
      </c>
      <c r="D3" s="14" t="s">
        <v>112</v>
      </c>
      <c r="E3" s="14" t="s">
        <v>8</v>
      </c>
      <c r="F3" s="14" t="s">
        <v>104</v>
      </c>
      <c r="G3" s="14" t="s">
        <v>105</v>
      </c>
      <c r="H3" s="14" t="s">
        <v>107</v>
      </c>
      <c r="I3" s="14" t="s">
        <v>9</v>
      </c>
      <c r="J3" s="14" t="s">
        <v>10</v>
      </c>
      <c r="K3" s="15" t="s">
        <v>11</v>
      </c>
    </row>
    <row r="4" spans="1:11" ht="12.75">
      <c r="A4" s="6"/>
      <c r="B4" s="10" t="s">
        <v>7</v>
      </c>
      <c r="C4" s="48">
        <v>1</v>
      </c>
      <c r="D4" s="10">
        <v>20</v>
      </c>
      <c r="E4" s="10">
        <v>227</v>
      </c>
      <c r="F4" s="16">
        <v>2.5</v>
      </c>
      <c r="G4" s="37">
        <v>0.07</v>
      </c>
      <c r="H4" s="108"/>
      <c r="I4" s="34"/>
      <c r="J4" s="35"/>
      <c r="K4" s="51"/>
    </row>
    <row r="5" spans="1:11" ht="12.75">
      <c r="A5" s="5"/>
      <c r="B5" s="11" t="s">
        <v>3</v>
      </c>
      <c r="C5" s="49">
        <v>1</v>
      </c>
      <c r="D5" s="11">
        <v>10</v>
      </c>
      <c r="E5" s="11">
        <v>120</v>
      </c>
      <c r="F5" s="17">
        <v>0.78</v>
      </c>
      <c r="G5" s="37">
        <v>0.07</v>
      </c>
      <c r="H5" s="108"/>
      <c r="I5" s="34"/>
      <c r="J5" s="35"/>
      <c r="K5" s="51"/>
    </row>
    <row r="6" spans="1:11" ht="12.75">
      <c r="A6" s="6"/>
      <c r="B6" s="11" t="s">
        <v>5</v>
      </c>
      <c r="C6" s="49">
        <v>2</v>
      </c>
      <c r="D6" s="11">
        <v>7</v>
      </c>
      <c r="E6" s="11">
        <v>94</v>
      </c>
      <c r="F6" s="17">
        <v>5.17</v>
      </c>
      <c r="G6" s="37">
        <v>0.07</v>
      </c>
      <c r="H6" s="108"/>
      <c r="I6" s="34"/>
      <c r="J6" s="35"/>
      <c r="K6" s="51"/>
    </row>
    <row r="7" spans="1:11" ht="12.75">
      <c r="A7" s="6"/>
      <c r="B7" s="11" t="s">
        <v>4</v>
      </c>
      <c r="C7" s="49">
        <v>2</v>
      </c>
      <c r="D7" s="11">
        <v>53</v>
      </c>
      <c r="E7" s="11">
        <v>745</v>
      </c>
      <c r="F7" s="17">
        <v>4.23</v>
      </c>
      <c r="G7" s="37">
        <v>0.07</v>
      </c>
      <c r="H7" s="108"/>
      <c r="I7" s="34"/>
      <c r="J7" s="35"/>
      <c r="K7" s="51"/>
    </row>
    <row r="8" spans="1:11" ht="12.75">
      <c r="A8" s="6"/>
      <c r="B8" s="11" t="s">
        <v>1</v>
      </c>
      <c r="C8" s="49">
        <v>1</v>
      </c>
      <c r="D8" s="11">
        <v>55</v>
      </c>
      <c r="E8" s="11">
        <v>120</v>
      </c>
      <c r="F8" s="17">
        <v>1.15</v>
      </c>
      <c r="G8" s="37">
        <v>0.07</v>
      </c>
      <c r="H8" s="108"/>
      <c r="I8" s="34"/>
      <c r="J8" s="35"/>
      <c r="K8" s="51"/>
    </row>
    <row r="9" spans="1:11" ht="13.5" thickBot="1">
      <c r="A9" s="9"/>
      <c r="B9" s="12" t="s">
        <v>2</v>
      </c>
      <c r="C9" s="50">
        <v>3</v>
      </c>
      <c r="D9" s="12">
        <v>34</v>
      </c>
      <c r="E9" s="12">
        <v>261</v>
      </c>
      <c r="F9" s="18">
        <v>3.23</v>
      </c>
      <c r="G9" s="37">
        <v>0.07</v>
      </c>
      <c r="H9" s="108"/>
      <c r="I9" s="34"/>
      <c r="J9" s="35"/>
      <c r="K9" s="51"/>
    </row>
    <row r="11" spans="3:4" ht="12.75">
      <c r="C11" s="53" t="s">
        <v>113</v>
      </c>
      <c r="D11" s="52">
        <v>25</v>
      </c>
    </row>
    <row r="15" ht="13.5" thickBot="1"/>
    <row r="16" spans="1:12" ht="12.75">
      <c r="A16" s="22"/>
      <c r="B16" s="22"/>
      <c r="C16" s="25"/>
      <c r="D16" s="22"/>
      <c r="E16" s="23"/>
      <c r="F16" s="24" t="s">
        <v>96</v>
      </c>
      <c r="G16" s="23"/>
      <c r="H16" s="23"/>
      <c r="I16" s="25"/>
      <c r="J16" s="25"/>
      <c r="K16" s="25"/>
      <c r="L16" s="25"/>
    </row>
    <row r="17" spans="1:12" ht="13.5" thickBot="1">
      <c r="A17" s="26" t="s">
        <v>101</v>
      </c>
      <c r="B17" s="26" t="s">
        <v>102</v>
      </c>
      <c r="C17" s="28"/>
      <c r="D17" s="26" t="s">
        <v>7</v>
      </c>
      <c r="E17" s="27" t="s">
        <v>3</v>
      </c>
      <c r="F17" s="27" t="s">
        <v>5</v>
      </c>
      <c r="G17" s="27" t="s">
        <v>4</v>
      </c>
      <c r="H17" s="27" t="s">
        <v>1</v>
      </c>
      <c r="I17" s="28" t="s">
        <v>111</v>
      </c>
      <c r="J17" s="28" t="s">
        <v>106</v>
      </c>
      <c r="K17" s="28" t="s">
        <v>97</v>
      </c>
      <c r="L17" s="28" t="s">
        <v>110</v>
      </c>
    </row>
    <row r="18" spans="1:12" ht="12.75">
      <c r="A18" s="36">
        <v>1</v>
      </c>
      <c r="B18" s="20" t="s">
        <v>12</v>
      </c>
      <c r="C18" s="20" t="s">
        <v>13</v>
      </c>
      <c r="D18" s="32">
        <v>3</v>
      </c>
      <c r="E18" s="32">
        <v>2</v>
      </c>
      <c r="F18" s="32">
        <v>1</v>
      </c>
      <c r="G18" s="32">
        <v>3</v>
      </c>
      <c r="H18" s="32">
        <v>2</v>
      </c>
      <c r="I18" s="32">
        <v>6</v>
      </c>
      <c r="J18" s="109"/>
      <c r="K18" s="110"/>
      <c r="L18" s="110"/>
    </row>
    <row r="19" spans="1:12" ht="12.75">
      <c r="A19" s="36">
        <v>2</v>
      </c>
      <c r="B19" s="21" t="s">
        <v>14</v>
      </c>
      <c r="C19" s="21" t="s">
        <v>15</v>
      </c>
      <c r="D19" s="32">
        <v>2</v>
      </c>
      <c r="E19" s="32">
        <v>2</v>
      </c>
      <c r="F19" s="32">
        <v>2</v>
      </c>
      <c r="G19" s="32">
        <v>2</v>
      </c>
      <c r="H19" s="32">
        <v>2</v>
      </c>
      <c r="I19" s="32">
        <v>3</v>
      </c>
      <c r="J19" s="109"/>
      <c r="K19" s="110"/>
      <c r="L19" s="110"/>
    </row>
    <row r="20" spans="1:12" ht="12.75">
      <c r="A20" s="36">
        <v>3</v>
      </c>
      <c r="B20" s="21" t="s">
        <v>16</v>
      </c>
      <c r="C20" s="21" t="s">
        <v>17</v>
      </c>
      <c r="D20" s="32">
        <v>1</v>
      </c>
      <c r="E20" s="32">
        <v>2</v>
      </c>
      <c r="F20" s="32">
        <v>3</v>
      </c>
      <c r="G20" s="32">
        <v>0</v>
      </c>
      <c r="H20" s="32">
        <v>2</v>
      </c>
      <c r="I20" s="32">
        <v>2</v>
      </c>
      <c r="J20" s="109"/>
      <c r="K20" s="110"/>
      <c r="L20" s="110"/>
    </row>
    <row r="21" spans="1:12" ht="12.75">
      <c r="A21" s="36">
        <v>4</v>
      </c>
      <c r="B21" s="21" t="s">
        <v>18</v>
      </c>
      <c r="C21" s="21" t="s">
        <v>19</v>
      </c>
      <c r="D21" s="32">
        <v>1</v>
      </c>
      <c r="E21" s="32">
        <v>2</v>
      </c>
      <c r="F21" s="32">
        <v>3</v>
      </c>
      <c r="G21" s="32">
        <v>0</v>
      </c>
      <c r="H21" s="32">
        <v>0</v>
      </c>
      <c r="I21" s="32">
        <v>2</v>
      </c>
      <c r="J21" s="109"/>
      <c r="K21" s="110"/>
      <c r="L21" s="110"/>
    </row>
    <row r="22" spans="1:12" ht="12.75">
      <c r="A22" s="36">
        <v>5</v>
      </c>
      <c r="B22" s="21" t="s">
        <v>20</v>
      </c>
      <c r="C22" s="21" t="s">
        <v>21</v>
      </c>
      <c r="D22" s="32">
        <v>1</v>
      </c>
      <c r="E22" s="32">
        <v>1</v>
      </c>
      <c r="F22" s="32">
        <v>1</v>
      </c>
      <c r="G22" s="32">
        <v>3</v>
      </c>
      <c r="H22" s="32">
        <v>0</v>
      </c>
      <c r="I22" s="32">
        <v>1</v>
      </c>
      <c r="J22" s="109"/>
      <c r="K22" s="110"/>
      <c r="L22" s="110"/>
    </row>
    <row r="23" spans="1:12" ht="12.75">
      <c r="A23" s="36">
        <v>6</v>
      </c>
      <c r="B23" s="21" t="s">
        <v>22</v>
      </c>
      <c r="C23" s="21" t="s">
        <v>23</v>
      </c>
      <c r="D23" s="32">
        <v>2</v>
      </c>
      <c r="E23" s="32">
        <v>1</v>
      </c>
      <c r="F23" s="32">
        <v>1</v>
      </c>
      <c r="G23" s="32">
        <v>1</v>
      </c>
      <c r="H23" s="32">
        <v>3</v>
      </c>
      <c r="I23" s="32">
        <v>1</v>
      </c>
      <c r="J23" s="109"/>
      <c r="K23" s="110"/>
      <c r="L23" s="110"/>
    </row>
    <row r="24" spans="1:12" ht="12.75">
      <c r="A24" s="36">
        <v>7</v>
      </c>
      <c r="B24" s="21" t="s">
        <v>24</v>
      </c>
      <c r="C24" s="21" t="s">
        <v>25</v>
      </c>
      <c r="D24" s="32">
        <v>2</v>
      </c>
      <c r="E24" s="32">
        <v>2</v>
      </c>
      <c r="F24" s="32">
        <v>1</v>
      </c>
      <c r="G24" s="32">
        <v>1</v>
      </c>
      <c r="H24" s="32">
        <v>2</v>
      </c>
      <c r="I24" s="32">
        <v>2</v>
      </c>
      <c r="J24" s="109"/>
      <c r="K24" s="110"/>
      <c r="L24" s="110"/>
    </row>
    <row r="25" spans="1:12" ht="12.75">
      <c r="A25" s="36">
        <v>8</v>
      </c>
      <c r="B25" s="21" t="s">
        <v>26</v>
      </c>
      <c r="C25" s="21" t="s">
        <v>27</v>
      </c>
      <c r="D25" s="32">
        <v>1</v>
      </c>
      <c r="E25" s="32">
        <v>2</v>
      </c>
      <c r="F25" s="32">
        <v>1</v>
      </c>
      <c r="G25" s="32">
        <v>5</v>
      </c>
      <c r="H25" s="32">
        <v>1</v>
      </c>
      <c r="I25" s="32">
        <v>3</v>
      </c>
      <c r="J25" s="109"/>
      <c r="K25" s="110"/>
      <c r="L25" s="110"/>
    </row>
    <row r="26" spans="1:12" ht="12.75">
      <c r="A26" s="36">
        <v>9</v>
      </c>
      <c r="B26" s="21" t="s">
        <v>28</v>
      </c>
      <c r="C26" s="21" t="s">
        <v>29</v>
      </c>
      <c r="D26" s="32">
        <v>2</v>
      </c>
      <c r="E26" s="32">
        <v>0</v>
      </c>
      <c r="F26" s="32">
        <v>3</v>
      </c>
      <c r="G26" s="32">
        <v>1</v>
      </c>
      <c r="H26" s="32">
        <v>0</v>
      </c>
      <c r="I26" s="32">
        <v>2</v>
      </c>
      <c r="J26" s="109"/>
      <c r="K26" s="110"/>
      <c r="L26" s="110"/>
    </row>
    <row r="27" spans="1:12" ht="12.75">
      <c r="A27" s="36">
        <v>10</v>
      </c>
      <c r="B27" s="21" t="s">
        <v>30</v>
      </c>
      <c r="C27" s="21" t="s">
        <v>17</v>
      </c>
      <c r="D27" s="32">
        <v>0</v>
      </c>
      <c r="E27" s="32">
        <v>2</v>
      </c>
      <c r="F27" s="32">
        <v>2</v>
      </c>
      <c r="G27" s="32">
        <v>2</v>
      </c>
      <c r="H27" s="32">
        <v>2</v>
      </c>
      <c r="I27" s="32">
        <v>0</v>
      </c>
      <c r="J27" s="109"/>
      <c r="K27" s="110"/>
      <c r="L27" s="110"/>
    </row>
    <row r="28" spans="1:12" ht="12.75">
      <c r="A28" s="36">
        <v>11</v>
      </c>
      <c r="B28" s="21" t="s">
        <v>31</v>
      </c>
      <c r="C28" s="21" t="s">
        <v>32</v>
      </c>
      <c r="D28" s="32">
        <v>2</v>
      </c>
      <c r="E28" s="32">
        <v>1</v>
      </c>
      <c r="F28" s="32">
        <v>2</v>
      </c>
      <c r="G28" s="32">
        <v>5</v>
      </c>
      <c r="H28" s="32">
        <v>3</v>
      </c>
      <c r="I28" s="32">
        <v>0</v>
      </c>
      <c r="J28" s="109"/>
      <c r="K28" s="110"/>
      <c r="L28" s="110"/>
    </row>
    <row r="29" spans="1:12" ht="12.75">
      <c r="A29" s="36">
        <v>12</v>
      </c>
      <c r="B29" s="21" t="s">
        <v>33</v>
      </c>
      <c r="C29" s="21" t="s">
        <v>34</v>
      </c>
      <c r="D29" s="32">
        <v>1</v>
      </c>
      <c r="E29" s="32">
        <v>1</v>
      </c>
      <c r="F29" s="32">
        <v>1</v>
      </c>
      <c r="G29" s="32">
        <v>1</v>
      </c>
      <c r="H29" s="32">
        <v>2</v>
      </c>
      <c r="I29" s="32">
        <v>1</v>
      </c>
      <c r="J29" s="109"/>
      <c r="K29" s="110"/>
      <c r="L29" s="110"/>
    </row>
    <row r="30" spans="1:12" ht="12.75">
      <c r="A30" s="36">
        <v>13</v>
      </c>
      <c r="B30" s="21" t="s">
        <v>35</v>
      </c>
      <c r="C30" s="21" t="s">
        <v>36</v>
      </c>
      <c r="D30" s="32">
        <v>2</v>
      </c>
      <c r="E30" s="32">
        <v>2</v>
      </c>
      <c r="F30" s="32">
        <v>1</v>
      </c>
      <c r="G30" s="32">
        <v>1</v>
      </c>
      <c r="H30" s="32">
        <v>1</v>
      </c>
      <c r="I30" s="32">
        <v>0</v>
      </c>
      <c r="J30" s="109"/>
      <c r="K30" s="110"/>
      <c r="L30" s="110"/>
    </row>
    <row r="31" spans="1:12" ht="12.75">
      <c r="A31" s="36">
        <v>14</v>
      </c>
      <c r="B31" s="21" t="s">
        <v>37</v>
      </c>
      <c r="C31" s="21" t="s">
        <v>38</v>
      </c>
      <c r="D31" s="32">
        <v>3</v>
      </c>
      <c r="E31" s="32">
        <v>3</v>
      </c>
      <c r="F31" s="32">
        <v>2</v>
      </c>
      <c r="G31" s="32">
        <v>2</v>
      </c>
      <c r="H31" s="32">
        <v>3</v>
      </c>
      <c r="I31" s="32">
        <v>0</v>
      </c>
      <c r="J31" s="109"/>
      <c r="K31" s="110"/>
      <c r="L31" s="110"/>
    </row>
    <row r="32" spans="1:12" ht="12.75">
      <c r="A32" s="36">
        <v>15</v>
      </c>
      <c r="B32" s="21" t="s">
        <v>39</v>
      </c>
      <c r="C32" s="21" t="s">
        <v>17</v>
      </c>
      <c r="D32" s="32">
        <v>2</v>
      </c>
      <c r="E32" s="32">
        <v>2</v>
      </c>
      <c r="F32" s="32">
        <v>2</v>
      </c>
      <c r="G32" s="32">
        <v>5</v>
      </c>
      <c r="H32" s="32">
        <v>0</v>
      </c>
      <c r="I32" s="32">
        <v>1</v>
      </c>
      <c r="J32" s="109"/>
      <c r="K32" s="110"/>
      <c r="L32" s="110"/>
    </row>
    <row r="33" spans="1:12" ht="12.75">
      <c r="A33" s="36">
        <v>16</v>
      </c>
      <c r="B33" s="21" t="s">
        <v>40</v>
      </c>
      <c r="C33" s="21" t="s">
        <v>41</v>
      </c>
      <c r="D33" s="32">
        <v>2</v>
      </c>
      <c r="E33" s="32">
        <v>2</v>
      </c>
      <c r="F33" s="32">
        <v>2</v>
      </c>
      <c r="G33" s="32">
        <v>2</v>
      </c>
      <c r="H33" s="32">
        <v>2</v>
      </c>
      <c r="I33" s="32">
        <v>2</v>
      </c>
      <c r="J33" s="109"/>
      <c r="K33" s="110"/>
      <c r="L33" s="110"/>
    </row>
    <row r="34" spans="1:12" ht="12.75">
      <c r="A34" s="36">
        <v>17</v>
      </c>
      <c r="B34" s="21" t="s">
        <v>42</v>
      </c>
      <c r="C34" s="21" t="s">
        <v>43</v>
      </c>
      <c r="D34" s="32">
        <v>3</v>
      </c>
      <c r="E34" s="32">
        <v>2</v>
      </c>
      <c r="F34" s="32">
        <v>2</v>
      </c>
      <c r="G34" s="32">
        <v>1</v>
      </c>
      <c r="H34" s="32">
        <v>2</v>
      </c>
      <c r="I34" s="32">
        <v>4</v>
      </c>
      <c r="J34" s="109"/>
      <c r="K34" s="110"/>
      <c r="L34" s="110"/>
    </row>
    <row r="35" spans="1:12" ht="12.75">
      <c r="A35" s="36">
        <v>18</v>
      </c>
      <c r="B35" s="21" t="s">
        <v>44</v>
      </c>
      <c r="C35" s="21" t="s">
        <v>45</v>
      </c>
      <c r="D35" s="32">
        <v>2</v>
      </c>
      <c r="E35" s="32">
        <v>2</v>
      </c>
      <c r="F35" s="32">
        <v>3</v>
      </c>
      <c r="G35" s="32">
        <v>5</v>
      </c>
      <c r="H35" s="32">
        <v>3</v>
      </c>
      <c r="I35" s="32">
        <v>2</v>
      </c>
      <c r="J35" s="109"/>
      <c r="K35" s="110"/>
      <c r="L35" s="110"/>
    </row>
    <row r="36" spans="1:12" ht="12.75">
      <c r="A36" s="36">
        <v>19</v>
      </c>
      <c r="B36" s="21" t="s">
        <v>12</v>
      </c>
      <c r="C36" s="21" t="s">
        <v>46</v>
      </c>
      <c r="D36" s="32">
        <v>1</v>
      </c>
      <c r="E36" s="32">
        <v>1</v>
      </c>
      <c r="F36" s="32">
        <v>2</v>
      </c>
      <c r="G36" s="32">
        <v>3</v>
      </c>
      <c r="H36" s="32">
        <v>2</v>
      </c>
      <c r="I36" s="32">
        <v>2</v>
      </c>
      <c r="J36" s="109"/>
      <c r="K36" s="110"/>
      <c r="L36" s="110"/>
    </row>
    <row r="37" spans="1:12" ht="12.75">
      <c r="A37" s="36">
        <v>20</v>
      </c>
      <c r="B37" s="21" t="s">
        <v>24</v>
      </c>
      <c r="C37" s="21" t="s">
        <v>47</v>
      </c>
      <c r="D37" s="32">
        <v>1</v>
      </c>
      <c r="E37" s="32">
        <v>1</v>
      </c>
      <c r="F37" s="32">
        <v>1</v>
      </c>
      <c r="G37" s="32">
        <v>2</v>
      </c>
      <c r="H37" s="32">
        <v>0</v>
      </c>
      <c r="I37" s="32">
        <v>0</v>
      </c>
      <c r="J37" s="109"/>
      <c r="K37" s="110"/>
      <c r="L37" s="110"/>
    </row>
    <row r="38" spans="1:12" ht="12.75">
      <c r="A38" s="36">
        <v>21</v>
      </c>
      <c r="B38" s="21" t="s">
        <v>48</v>
      </c>
      <c r="C38" s="21" t="s">
        <v>17</v>
      </c>
      <c r="D38" s="32">
        <v>1</v>
      </c>
      <c r="E38" s="32">
        <v>1</v>
      </c>
      <c r="F38" s="32">
        <v>2</v>
      </c>
      <c r="G38" s="32">
        <v>5</v>
      </c>
      <c r="H38" s="32">
        <v>2</v>
      </c>
      <c r="I38" s="32">
        <v>2</v>
      </c>
      <c r="J38" s="109"/>
      <c r="K38" s="110"/>
      <c r="L38" s="110"/>
    </row>
    <row r="39" spans="1:12" ht="12.75">
      <c r="A39" s="36">
        <v>22</v>
      </c>
      <c r="B39" s="21" t="s">
        <v>48</v>
      </c>
      <c r="C39" s="21" t="s">
        <v>49</v>
      </c>
      <c r="D39" s="32">
        <v>1</v>
      </c>
      <c r="E39" s="32">
        <v>2</v>
      </c>
      <c r="F39" s="32">
        <v>1</v>
      </c>
      <c r="G39" s="32">
        <v>2</v>
      </c>
      <c r="H39" s="32">
        <v>2</v>
      </c>
      <c r="I39" s="32">
        <v>0</v>
      </c>
      <c r="J39" s="109"/>
      <c r="K39" s="110"/>
      <c r="L39" s="110"/>
    </row>
    <row r="40" spans="1:12" ht="12.75">
      <c r="A40" s="36">
        <v>23</v>
      </c>
      <c r="B40" s="21" t="s">
        <v>35</v>
      </c>
      <c r="C40" s="21" t="s">
        <v>50</v>
      </c>
      <c r="D40" s="32">
        <v>2</v>
      </c>
      <c r="E40" s="32">
        <v>2</v>
      </c>
      <c r="F40" s="32">
        <v>2</v>
      </c>
      <c r="G40" s="32">
        <v>5</v>
      </c>
      <c r="H40" s="32">
        <v>1</v>
      </c>
      <c r="I40" s="32">
        <v>3</v>
      </c>
      <c r="J40" s="109"/>
      <c r="K40" s="110"/>
      <c r="L40" s="110"/>
    </row>
    <row r="41" spans="1:12" ht="12.75">
      <c r="A41" s="36">
        <v>24</v>
      </c>
      <c r="B41" s="21" t="s">
        <v>51</v>
      </c>
      <c r="C41" s="21" t="s">
        <v>52</v>
      </c>
      <c r="D41" s="32">
        <v>1</v>
      </c>
      <c r="E41" s="32">
        <v>3</v>
      </c>
      <c r="F41" s="32">
        <v>2</v>
      </c>
      <c r="G41" s="32">
        <v>0</v>
      </c>
      <c r="H41" s="32">
        <v>2</v>
      </c>
      <c r="I41" s="32">
        <v>1</v>
      </c>
      <c r="J41" s="109"/>
      <c r="K41" s="110"/>
      <c r="L41" s="110"/>
    </row>
    <row r="42" spans="1:12" ht="12.75">
      <c r="A42" s="36">
        <v>25</v>
      </c>
      <c r="B42" s="21" t="s">
        <v>53</v>
      </c>
      <c r="C42" s="21" t="s">
        <v>54</v>
      </c>
      <c r="D42" s="32">
        <v>2</v>
      </c>
      <c r="E42" s="32">
        <v>3</v>
      </c>
      <c r="F42" s="32">
        <v>1</v>
      </c>
      <c r="G42" s="32">
        <v>5</v>
      </c>
      <c r="H42" s="32">
        <v>1</v>
      </c>
      <c r="I42" s="32">
        <v>4</v>
      </c>
      <c r="J42" s="109"/>
      <c r="K42" s="110"/>
      <c r="L42" s="110"/>
    </row>
    <row r="43" spans="1:12" ht="12.75">
      <c r="A43" s="36">
        <v>26</v>
      </c>
      <c r="B43" s="21" t="s">
        <v>35</v>
      </c>
      <c r="C43" s="21" t="s">
        <v>54</v>
      </c>
      <c r="D43" s="32">
        <v>3</v>
      </c>
      <c r="E43" s="32">
        <v>1</v>
      </c>
      <c r="F43" s="32">
        <v>0</v>
      </c>
      <c r="G43" s="32">
        <v>1</v>
      </c>
      <c r="H43" s="32">
        <v>2</v>
      </c>
      <c r="I43" s="32">
        <v>2</v>
      </c>
      <c r="J43" s="109"/>
      <c r="K43" s="110"/>
      <c r="L43" s="110"/>
    </row>
    <row r="44" spans="1:12" ht="12.75">
      <c r="A44" s="36">
        <v>27</v>
      </c>
      <c r="B44" s="21" t="s">
        <v>53</v>
      </c>
      <c r="C44" s="21" t="s">
        <v>54</v>
      </c>
      <c r="D44" s="32">
        <v>0</v>
      </c>
      <c r="E44" s="32">
        <v>2</v>
      </c>
      <c r="F44" s="32">
        <v>2</v>
      </c>
      <c r="G44" s="32">
        <v>2</v>
      </c>
      <c r="H44" s="32">
        <v>2</v>
      </c>
      <c r="I44" s="32">
        <v>1</v>
      </c>
      <c r="J44" s="109"/>
      <c r="K44" s="110"/>
      <c r="L44" s="110"/>
    </row>
    <row r="45" spans="1:12" ht="12.75">
      <c r="A45" s="36">
        <v>28</v>
      </c>
      <c r="B45" s="21" t="s">
        <v>53</v>
      </c>
      <c r="C45" s="21" t="s">
        <v>54</v>
      </c>
      <c r="D45" s="32">
        <v>3</v>
      </c>
      <c r="E45" s="32">
        <v>1</v>
      </c>
      <c r="F45" s="32">
        <v>1</v>
      </c>
      <c r="G45" s="32">
        <v>5</v>
      </c>
      <c r="H45" s="32">
        <v>3</v>
      </c>
      <c r="I45" s="32">
        <v>1</v>
      </c>
      <c r="J45" s="109"/>
      <c r="K45" s="110"/>
      <c r="L45" s="110"/>
    </row>
    <row r="46" spans="1:12" ht="12.75">
      <c r="A46" s="36">
        <v>29</v>
      </c>
      <c r="B46" s="21" t="s">
        <v>55</v>
      </c>
      <c r="C46" s="21" t="s">
        <v>56</v>
      </c>
      <c r="D46" s="32">
        <v>1</v>
      </c>
      <c r="E46" s="32">
        <v>2</v>
      </c>
      <c r="F46" s="32">
        <v>2</v>
      </c>
      <c r="G46" s="32">
        <v>1</v>
      </c>
      <c r="H46" s="32">
        <v>1</v>
      </c>
      <c r="I46" s="32">
        <v>0</v>
      </c>
      <c r="J46" s="109"/>
      <c r="K46" s="110"/>
      <c r="L46" s="110"/>
    </row>
    <row r="47" spans="1:12" ht="12.75">
      <c r="A47" s="36">
        <v>30</v>
      </c>
      <c r="B47" s="21" t="s">
        <v>57</v>
      </c>
      <c r="C47" s="21" t="s">
        <v>58</v>
      </c>
      <c r="D47" s="32">
        <v>1</v>
      </c>
      <c r="E47" s="32">
        <v>2</v>
      </c>
      <c r="F47" s="32">
        <v>0</v>
      </c>
      <c r="G47" s="32">
        <v>3</v>
      </c>
      <c r="H47" s="32">
        <v>2</v>
      </c>
      <c r="I47" s="32">
        <v>2</v>
      </c>
      <c r="J47" s="109"/>
      <c r="K47" s="110"/>
      <c r="L47" s="110"/>
    </row>
    <row r="48" spans="1:12" ht="12.75">
      <c r="A48" s="36">
        <v>31</v>
      </c>
      <c r="B48" s="21" t="s">
        <v>59</v>
      </c>
      <c r="C48" s="21" t="s">
        <v>60</v>
      </c>
      <c r="D48" s="32">
        <v>1</v>
      </c>
      <c r="E48" s="32">
        <v>2</v>
      </c>
      <c r="F48" s="32">
        <v>2</v>
      </c>
      <c r="G48" s="32">
        <v>5</v>
      </c>
      <c r="H48" s="32">
        <v>2</v>
      </c>
      <c r="I48" s="32">
        <v>3</v>
      </c>
      <c r="J48" s="109"/>
      <c r="K48" s="110"/>
      <c r="L48" s="110"/>
    </row>
    <row r="49" spans="1:12" ht="12.75">
      <c r="A49" s="36">
        <v>32</v>
      </c>
      <c r="B49" s="21" t="s">
        <v>61</v>
      </c>
      <c r="C49" s="21" t="s">
        <v>62</v>
      </c>
      <c r="D49" s="32">
        <v>0</v>
      </c>
      <c r="E49" s="32">
        <v>1</v>
      </c>
      <c r="F49" s="32">
        <v>1</v>
      </c>
      <c r="G49" s="32">
        <v>3</v>
      </c>
      <c r="H49" s="32">
        <v>2</v>
      </c>
      <c r="I49" s="32">
        <v>5</v>
      </c>
      <c r="J49" s="109"/>
      <c r="K49" s="110"/>
      <c r="L49" s="110"/>
    </row>
    <row r="50" spans="1:12" ht="12.75">
      <c r="A50" s="36">
        <v>33</v>
      </c>
      <c r="B50" s="21" t="s">
        <v>53</v>
      </c>
      <c r="C50" s="21" t="s">
        <v>63</v>
      </c>
      <c r="D50" s="32">
        <v>3</v>
      </c>
      <c r="E50" s="32">
        <v>0</v>
      </c>
      <c r="F50" s="32">
        <v>3</v>
      </c>
      <c r="G50" s="32">
        <v>0</v>
      </c>
      <c r="H50" s="32">
        <v>2</v>
      </c>
      <c r="I50" s="32">
        <v>1</v>
      </c>
      <c r="J50" s="109"/>
      <c r="K50" s="110"/>
      <c r="L50" s="110"/>
    </row>
    <row r="51" spans="1:12" ht="12.75">
      <c r="A51" s="36">
        <v>34</v>
      </c>
      <c r="B51" s="21" t="s">
        <v>64</v>
      </c>
      <c r="C51" s="21" t="s">
        <v>65</v>
      </c>
      <c r="D51" s="32">
        <v>1</v>
      </c>
      <c r="E51" s="32">
        <v>2</v>
      </c>
      <c r="F51" s="32">
        <v>1</v>
      </c>
      <c r="G51" s="32">
        <v>3</v>
      </c>
      <c r="H51" s="32">
        <v>1</v>
      </c>
      <c r="I51" s="32">
        <v>0</v>
      </c>
      <c r="J51" s="109"/>
      <c r="K51" s="110"/>
      <c r="L51" s="110"/>
    </row>
    <row r="52" spans="1:12" ht="12.75">
      <c r="A52" s="36">
        <v>35</v>
      </c>
      <c r="B52" s="21" t="s">
        <v>48</v>
      </c>
      <c r="C52" s="21" t="s">
        <v>17</v>
      </c>
      <c r="D52" s="32">
        <v>3</v>
      </c>
      <c r="E52" s="32">
        <v>1</v>
      </c>
      <c r="F52" s="32">
        <v>1</v>
      </c>
      <c r="G52" s="32">
        <v>2</v>
      </c>
      <c r="H52" s="32">
        <v>3</v>
      </c>
      <c r="I52" s="32">
        <v>2</v>
      </c>
      <c r="J52" s="109"/>
      <c r="K52" s="110"/>
      <c r="L52" s="110"/>
    </row>
    <row r="53" spans="1:12" ht="12.75">
      <c r="A53" s="36">
        <v>36</v>
      </c>
      <c r="B53" s="21" t="s">
        <v>66</v>
      </c>
      <c r="C53" s="21" t="s">
        <v>67</v>
      </c>
      <c r="D53" s="32">
        <v>3</v>
      </c>
      <c r="E53" s="32">
        <v>2</v>
      </c>
      <c r="F53" s="32">
        <v>2</v>
      </c>
      <c r="G53" s="32">
        <v>2</v>
      </c>
      <c r="H53" s="32">
        <v>2</v>
      </c>
      <c r="I53" s="32">
        <v>5</v>
      </c>
      <c r="J53" s="109"/>
      <c r="K53" s="110"/>
      <c r="L53" s="110"/>
    </row>
    <row r="54" spans="1:12" ht="12.75">
      <c r="A54" s="36">
        <v>37</v>
      </c>
      <c r="B54" s="21" t="s">
        <v>68</v>
      </c>
      <c r="C54" s="21" t="s">
        <v>69</v>
      </c>
      <c r="D54" s="32">
        <v>2</v>
      </c>
      <c r="E54" s="32">
        <v>2</v>
      </c>
      <c r="F54" s="32">
        <v>2</v>
      </c>
      <c r="G54" s="32">
        <v>0</v>
      </c>
      <c r="H54" s="32">
        <v>2</v>
      </c>
      <c r="I54" s="32">
        <v>1</v>
      </c>
      <c r="J54" s="109"/>
      <c r="K54" s="110"/>
      <c r="L54" s="110"/>
    </row>
    <row r="55" spans="1:12" ht="12.75">
      <c r="A55" s="36">
        <v>38</v>
      </c>
      <c r="B55" s="21" t="s">
        <v>20</v>
      </c>
      <c r="C55" s="21" t="s">
        <v>70</v>
      </c>
      <c r="D55" s="32">
        <v>3</v>
      </c>
      <c r="E55" s="32">
        <v>2</v>
      </c>
      <c r="F55" s="32">
        <v>1</v>
      </c>
      <c r="G55" s="32">
        <v>2</v>
      </c>
      <c r="H55" s="32">
        <v>2</v>
      </c>
      <c r="I55" s="32">
        <v>4</v>
      </c>
      <c r="J55" s="109"/>
      <c r="K55" s="110"/>
      <c r="L55" s="110"/>
    </row>
    <row r="56" spans="1:12" ht="12.75">
      <c r="A56" s="36">
        <v>39</v>
      </c>
      <c r="B56" s="21" t="s">
        <v>71</v>
      </c>
      <c r="C56" s="21" t="s">
        <v>72</v>
      </c>
      <c r="D56" s="32">
        <v>2</v>
      </c>
      <c r="E56" s="32">
        <v>1</v>
      </c>
      <c r="F56" s="32">
        <v>3</v>
      </c>
      <c r="G56" s="32">
        <v>5</v>
      </c>
      <c r="H56" s="32">
        <v>2</v>
      </c>
      <c r="I56" s="32">
        <v>2</v>
      </c>
      <c r="J56" s="109"/>
      <c r="K56" s="110"/>
      <c r="L56" s="110"/>
    </row>
    <row r="57" spans="1:12" ht="12.75">
      <c r="A57" s="36">
        <v>40</v>
      </c>
      <c r="B57" s="21" t="s">
        <v>73</v>
      </c>
      <c r="C57" s="21" t="s">
        <v>74</v>
      </c>
      <c r="D57" s="32">
        <v>2</v>
      </c>
      <c r="E57" s="32">
        <v>2</v>
      </c>
      <c r="F57" s="32">
        <v>2</v>
      </c>
      <c r="G57" s="32">
        <v>2</v>
      </c>
      <c r="H57" s="32">
        <v>1</v>
      </c>
      <c r="I57" s="32">
        <v>2</v>
      </c>
      <c r="J57" s="109"/>
      <c r="K57" s="110"/>
      <c r="L57" s="110"/>
    </row>
    <row r="58" spans="1:12" ht="12.75">
      <c r="A58" s="36">
        <v>41</v>
      </c>
      <c r="B58" s="21" t="s">
        <v>75</v>
      </c>
      <c r="C58" s="21" t="s">
        <v>76</v>
      </c>
      <c r="D58" s="32">
        <v>3</v>
      </c>
      <c r="E58" s="32">
        <v>1</v>
      </c>
      <c r="F58" s="32">
        <v>2</v>
      </c>
      <c r="G58" s="32">
        <v>4</v>
      </c>
      <c r="H58" s="32">
        <v>1</v>
      </c>
      <c r="I58" s="32">
        <v>0</v>
      </c>
      <c r="J58" s="109"/>
      <c r="K58" s="110"/>
      <c r="L58" s="110"/>
    </row>
    <row r="59" spans="1:12" ht="12.75">
      <c r="A59" s="36">
        <v>42</v>
      </c>
      <c r="B59" s="21" t="s">
        <v>77</v>
      </c>
      <c r="C59" s="21" t="s">
        <v>78</v>
      </c>
      <c r="D59" s="32">
        <v>0</v>
      </c>
      <c r="E59" s="32">
        <v>0</v>
      </c>
      <c r="F59" s="32">
        <v>3</v>
      </c>
      <c r="G59" s="32">
        <v>2</v>
      </c>
      <c r="H59" s="32">
        <v>0</v>
      </c>
      <c r="I59" s="32">
        <v>3</v>
      </c>
      <c r="J59" s="109"/>
      <c r="K59" s="110"/>
      <c r="L59" s="110"/>
    </row>
    <row r="60" spans="1:12" ht="12.75">
      <c r="A60" s="36">
        <v>43</v>
      </c>
      <c r="B60" s="21" t="s">
        <v>22</v>
      </c>
      <c r="C60" s="21" t="s">
        <v>79</v>
      </c>
      <c r="D60" s="32">
        <v>1</v>
      </c>
      <c r="E60" s="32">
        <v>1</v>
      </c>
      <c r="F60" s="32">
        <v>2</v>
      </c>
      <c r="G60" s="32">
        <v>6</v>
      </c>
      <c r="H60" s="32">
        <v>2</v>
      </c>
      <c r="I60" s="32">
        <v>3</v>
      </c>
      <c r="J60" s="109"/>
      <c r="K60" s="110"/>
      <c r="L60" s="110"/>
    </row>
    <row r="61" spans="1:12" ht="12.75">
      <c r="A61" s="36">
        <v>44</v>
      </c>
      <c r="B61" s="21" t="s">
        <v>80</v>
      </c>
      <c r="C61" s="21" t="s">
        <v>81</v>
      </c>
      <c r="D61" s="32">
        <v>0</v>
      </c>
      <c r="E61" s="32">
        <v>3</v>
      </c>
      <c r="F61" s="32">
        <v>3</v>
      </c>
      <c r="G61" s="32">
        <v>2</v>
      </c>
      <c r="H61" s="32">
        <v>1</v>
      </c>
      <c r="I61" s="32">
        <v>1</v>
      </c>
      <c r="J61" s="109"/>
      <c r="K61" s="110"/>
      <c r="L61" s="110"/>
    </row>
    <row r="62" spans="1:12" ht="12.75">
      <c r="A62" s="36">
        <v>45</v>
      </c>
      <c r="B62" s="21" t="s">
        <v>53</v>
      </c>
      <c r="C62" s="21" t="s">
        <v>17</v>
      </c>
      <c r="D62" s="32">
        <v>3</v>
      </c>
      <c r="E62" s="32">
        <v>1</v>
      </c>
      <c r="F62" s="32">
        <v>1</v>
      </c>
      <c r="G62" s="32">
        <v>0</v>
      </c>
      <c r="H62" s="32">
        <v>2</v>
      </c>
      <c r="I62" s="32">
        <v>7</v>
      </c>
      <c r="J62" s="109"/>
      <c r="K62" s="110"/>
      <c r="L62" s="110"/>
    </row>
    <row r="63" spans="1:12" ht="12.75">
      <c r="A63" s="36">
        <v>46</v>
      </c>
      <c r="B63" s="21" t="s">
        <v>82</v>
      </c>
      <c r="C63" s="21" t="s">
        <v>83</v>
      </c>
      <c r="D63" s="32">
        <v>2</v>
      </c>
      <c r="E63" s="32">
        <v>0</v>
      </c>
      <c r="F63" s="32">
        <v>1</v>
      </c>
      <c r="G63" s="32">
        <v>1</v>
      </c>
      <c r="H63" s="32">
        <v>2</v>
      </c>
      <c r="I63" s="32">
        <v>2</v>
      </c>
      <c r="J63" s="109"/>
      <c r="K63" s="110"/>
      <c r="L63" s="110"/>
    </row>
    <row r="64" spans="1:12" ht="12.75">
      <c r="A64" s="36">
        <v>47</v>
      </c>
      <c r="B64" s="21" t="s">
        <v>18</v>
      </c>
      <c r="C64" s="21" t="s">
        <v>84</v>
      </c>
      <c r="D64" s="32">
        <v>2</v>
      </c>
      <c r="E64" s="32">
        <v>1</v>
      </c>
      <c r="F64" s="32">
        <v>0</v>
      </c>
      <c r="G64" s="32">
        <v>3</v>
      </c>
      <c r="H64" s="32">
        <v>1</v>
      </c>
      <c r="I64" s="32">
        <v>3</v>
      </c>
      <c r="J64" s="109"/>
      <c r="K64" s="110"/>
      <c r="L64" s="110"/>
    </row>
    <row r="65" spans="1:12" ht="12.75">
      <c r="A65" s="36">
        <v>48</v>
      </c>
      <c r="B65" s="21" t="s">
        <v>85</v>
      </c>
      <c r="C65" s="21" t="s">
        <v>86</v>
      </c>
      <c r="D65" s="32">
        <v>2</v>
      </c>
      <c r="E65" s="32">
        <v>2</v>
      </c>
      <c r="F65" s="32">
        <v>2</v>
      </c>
      <c r="G65" s="32">
        <v>4</v>
      </c>
      <c r="H65" s="32">
        <v>1</v>
      </c>
      <c r="I65" s="32">
        <v>5</v>
      </c>
      <c r="J65" s="109"/>
      <c r="K65" s="110"/>
      <c r="L65" s="110"/>
    </row>
    <row r="66" spans="1:12" ht="12.75">
      <c r="A66" s="36">
        <v>49</v>
      </c>
      <c r="B66" s="21" t="s">
        <v>39</v>
      </c>
      <c r="C66" s="21" t="s">
        <v>87</v>
      </c>
      <c r="D66" s="32">
        <v>2</v>
      </c>
      <c r="E66" s="32">
        <v>2</v>
      </c>
      <c r="F66" s="32">
        <v>3</v>
      </c>
      <c r="G66" s="32">
        <v>1</v>
      </c>
      <c r="H66" s="32">
        <v>2</v>
      </c>
      <c r="I66" s="32">
        <v>3</v>
      </c>
      <c r="J66" s="109"/>
      <c r="K66" s="110"/>
      <c r="L66" s="110"/>
    </row>
    <row r="67" spans="1:12" ht="12.75">
      <c r="A67" s="36">
        <v>50</v>
      </c>
      <c r="B67" s="21" t="s">
        <v>88</v>
      </c>
      <c r="C67" s="21" t="s">
        <v>89</v>
      </c>
      <c r="D67" s="32">
        <v>1</v>
      </c>
      <c r="E67" s="32">
        <v>1</v>
      </c>
      <c r="F67" s="32">
        <v>2</v>
      </c>
      <c r="G67" s="32">
        <v>2</v>
      </c>
      <c r="H67" s="32">
        <v>1</v>
      </c>
      <c r="I67" s="32">
        <v>3</v>
      </c>
      <c r="J67" s="109"/>
      <c r="K67" s="110"/>
      <c r="L67" s="110"/>
    </row>
    <row r="68" spans="1:12" ht="12.75">
      <c r="A68" s="36">
        <v>51</v>
      </c>
      <c r="B68" s="21" t="s">
        <v>90</v>
      </c>
      <c r="C68" s="21" t="s">
        <v>91</v>
      </c>
      <c r="D68" s="32">
        <v>2</v>
      </c>
      <c r="E68" s="32">
        <v>2</v>
      </c>
      <c r="F68" s="32">
        <v>2</v>
      </c>
      <c r="G68" s="32">
        <v>5</v>
      </c>
      <c r="H68" s="32">
        <v>3</v>
      </c>
      <c r="I68" s="32">
        <v>2</v>
      </c>
      <c r="J68" s="109"/>
      <c r="K68" s="110"/>
      <c r="L68" s="110"/>
    </row>
    <row r="69" spans="1:12" ht="12.75">
      <c r="A69" s="36">
        <v>52</v>
      </c>
      <c r="B69" s="21" t="s">
        <v>92</v>
      </c>
      <c r="C69" s="21" t="s">
        <v>93</v>
      </c>
      <c r="D69" s="32">
        <v>1</v>
      </c>
      <c r="E69" s="32">
        <v>3</v>
      </c>
      <c r="F69" s="32">
        <v>2</v>
      </c>
      <c r="G69" s="32">
        <v>2</v>
      </c>
      <c r="H69" s="32">
        <v>0</v>
      </c>
      <c r="I69" s="32">
        <v>0</v>
      </c>
      <c r="J69" s="109"/>
      <c r="K69" s="110"/>
      <c r="L69" s="110"/>
    </row>
    <row r="70" spans="1:12" ht="13.5" thickBot="1">
      <c r="A70" s="36">
        <v>53</v>
      </c>
      <c r="B70" s="29" t="s">
        <v>94</v>
      </c>
      <c r="C70" s="29" t="s">
        <v>95</v>
      </c>
      <c r="D70" s="33">
        <v>3</v>
      </c>
      <c r="E70" s="33">
        <v>2</v>
      </c>
      <c r="F70" s="33">
        <v>0</v>
      </c>
      <c r="G70" s="33">
        <v>3</v>
      </c>
      <c r="H70" s="33">
        <v>1</v>
      </c>
      <c r="I70" s="33">
        <v>2</v>
      </c>
      <c r="J70" s="109"/>
      <c r="K70" s="110"/>
      <c r="L70" s="110"/>
    </row>
    <row r="71" spans="1:12" ht="13.5" thickBot="1">
      <c r="A71" s="21"/>
      <c r="B71" s="30" t="s">
        <v>98</v>
      </c>
      <c r="C71" s="31"/>
      <c r="D71" s="113"/>
      <c r="E71" s="113"/>
      <c r="F71" s="113"/>
      <c r="G71" s="113"/>
      <c r="H71" s="113"/>
      <c r="I71" s="113"/>
      <c r="J71" s="111"/>
      <c r="K71" s="112"/>
      <c r="L71" s="110"/>
    </row>
    <row r="72" spans="3:9" ht="12.75">
      <c r="C72" s="19"/>
      <c r="D72" s="19"/>
      <c r="E72" s="19"/>
      <c r="F72" s="19"/>
      <c r="G72" s="19"/>
      <c r="H72" s="19"/>
      <c r="I72" s="19"/>
    </row>
    <row r="73" spans="3:9" ht="12.75">
      <c r="C73" s="19"/>
      <c r="D73" s="19"/>
      <c r="E73" s="19"/>
      <c r="F73" s="19"/>
      <c r="G73" s="19"/>
      <c r="H73" s="19"/>
      <c r="I73" s="19"/>
    </row>
    <row r="74" spans="3:9" ht="12.75">
      <c r="C74" s="19"/>
      <c r="D74" s="19"/>
      <c r="E74" s="19"/>
      <c r="F74" s="19"/>
      <c r="G74" s="19"/>
      <c r="H74" s="19"/>
      <c r="I74" s="19"/>
    </row>
    <row r="75" spans="3:9" ht="12.75">
      <c r="C75" s="19"/>
      <c r="D75" s="19"/>
      <c r="E75" s="19"/>
      <c r="F75" s="19"/>
      <c r="G75" s="19"/>
      <c r="H75" s="19"/>
      <c r="I75" s="19"/>
    </row>
    <row r="76" spans="3:15" ht="12.75"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</row>
    <row r="77" spans="3:15" ht="12.75"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</row>
    <row r="78" spans="3:15" ht="12.75"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</row>
    <row r="79" spans="3:15" ht="12.75"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</row>
    <row r="80" spans="3:15" ht="12.75"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</row>
    <row r="81" spans="3:15" ht="12.75"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</row>
    <row r="82" spans="3:15" ht="12.75"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</row>
    <row r="83" spans="3:15" ht="12.75"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</row>
    <row r="84" spans="3:15" ht="12.75"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</row>
    <row r="85" spans="3:15" ht="12.75"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</row>
    <row r="86" spans="3:15" ht="12.75"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</row>
    <row r="87" spans="3:15" ht="12.75"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</row>
    <row r="88" spans="3:15" ht="12.75"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</row>
    <row r="89" spans="3:15" ht="12.75"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</row>
    <row r="90" spans="3:15" ht="12.75"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</row>
    <row r="91" spans="3:15" ht="12.75"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</row>
    <row r="92" spans="3:15" ht="12.75"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</row>
    <row r="93" spans="3:15" ht="12.75"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</row>
    <row r="94" spans="3:15" ht="12.75"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</row>
    <row r="95" spans="3:15" ht="12.75"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</row>
    <row r="96" spans="3:15" ht="12.75"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</row>
    <row r="97" spans="3:15" ht="12.75"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</row>
    <row r="98" spans="3:15" ht="12.75"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</row>
    <row r="99" spans="3:15" ht="12.75"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</row>
    <row r="100" spans="3:15" ht="12.75"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</row>
    <row r="101" spans="3:15" ht="12.75"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</row>
    <row r="102" spans="3:15" ht="12.75"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</row>
    <row r="103" spans="3:15" ht="12.75"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</row>
    <row r="104" spans="3:15" ht="12.75"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</row>
    <row r="105" spans="3:15" ht="12.75"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</row>
    <row r="106" spans="3:15" ht="12.75"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</row>
    <row r="107" spans="3:15" ht="12.75"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</row>
    <row r="108" spans="3:15" ht="12.75"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</row>
    <row r="109" spans="3:15" ht="12.75"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</row>
    <row r="110" spans="3:15" ht="12.75"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</row>
    <row r="111" spans="3:15" ht="12.75"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</row>
    <row r="112" spans="3:15" ht="12.75"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</row>
    <row r="113" spans="3:15" ht="12.75"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</row>
    <row r="114" spans="3:15" ht="12.75"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</row>
    <row r="115" spans="3:15" ht="12.75"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</row>
    <row r="116" spans="3:15" ht="12.75"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</row>
    <row r="117" spans="3:15" ht="12.75"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</row>
    <row r="118" spans="3:15" ht="12.75"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</row>
    <row r="119" spans="3:15" ht="12.75"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</row>
    <row r="120" spans="3:15" ht="12.75"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</row>
    <row r="121" spans="3:15" ht="12.75"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</row>
    <row r="122" spans="3:15" ht="12.75"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</row>
    <row r="123" spans="3:15" ht="12.75"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</row>
    <row r="124" spans="3:15" ht="12.75"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</row>
    <row r="125" spans="3:15" ht="12.75"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</row>
    <row r="126" spans="3:15" ht="12.75"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</row>
    <row r="127" spans="3:15" ht="12.75"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</row>
    <row r="128" spans="3:15" ht="12.75"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</row>
    <row r="129" spans="3:9" ht="12.75">
      <c r="C129" s="19"/>
      <c r="D129" s="19"/>
      <c r="E129" s="19"/>
      <c r="F129" s="19"/>
      <c r="G129" s="19"/>
      <c r="H129" s="19"/>
      <c r="I129" s="19"/>
    </row>
    <row r="130" spans="3:9" ht="12.75">
      <c r="C130" s="19"/>
      <c r="D130" s="19"/>
      <c r="E130" s="19"/>
      <c r="F130" s="19"/>
      <c r="G130" s="19"/>
      <c r="H130" s="19"/>
      <c r="I130" s="19"/>
    </row>
    <row r="131" spans="3:9" ht="12.75">
      <c r="C131" s="19"/>
      <c r="D131" s="19"/>
      <c r="E131" s="19"/>
      <c r="F131" s="19"/>
      <c r="G131" s="19"/>
      <c r="H131" s="19"/>
      <c r="I131" s="19"/>
    </row>
    <row r="132" spans="3:9" ht="12.75">
      <c r="C132" s="19"/>
      <c r="D132" s="19"/>
      <c r="E132" s="19"/>
      <c r="F132" s="19"/>
      <c r="G132" s="19"/>
      <c r="H132" s="19"/>
      <c r="I132" s="19"/>
    </row>
    <row r="133" spans="3:9" ht="12.75">
      <c r="C133" s="19"/>
      <c r="D133" s="19"/>
      <c r="E133" s="19"/>
      <c r="F133" s="19"/>
      <c r="G133" s="19"/>
      <c r="H133" s="19"/>
      <c r="I133" s="19"/>
    </row>
    <row r="134" spans="3:9" ht="12.75">
      <c r="C134" s="19"/>
      <c r="D134" s="19"/>
      <c r="E134" s="19"/>
      <c r="F134" s="19"/>
      <c r="G134" s="19"/>
      <c r="H134" s="19"/>
      <c r="I134" s="19"/>
    </row>
    <row r="135" spans="3:9" ht="12.75">
      <c r="C135" s="19"/>
      <c r="D135" s="19"/>
      <c r="E135" s="19"/>
      <c r="F135" s="19"/>
      <c r="G135" s="19"/>
      <c r="H135" s="19"/>
      <c r="I135" s="19"/>
    </row>
    <row r="136" spans="3:9" ht="12.75">
      <c r="C136" s="19"/>
      <c r="D136" s="19"/>
      <c r="E136" s="19"/>
      <c r="F136" s="19"/>
      <c r="G136" s="19"/>
      <c r="H136" s="19"/>
      <c r="I136" s="19"/>
    </row>
    <row r="137" spans="3:9" ht="12.75">
      <c r="C137" s="19"/>
      <c r="D137" s="19"/>
      <c r="E137" s="19"/>
      <c r="F137" s="19"/>
      <c r="G137" s="19"/>
      <c r="H137" s="19"/>
      <c r="I137" s="19"/>
    </row>
    <row r="138" spans="3:9" ht="12.75">
      <c r="C138" s="19"/>
      <c r="D138" s="19"/>
      <c r="E138" s="19"/>
      <c r="F138" s="19"/>
      <c r="G138" s="19"/>
      <c r="H138" s="19"/>
      <c r="I138" s="19"/>
    </row>
    <row r="139" spans="3:9" ht="12.75">
      <c r="C139" s="19"/>
      <c r="D139" s="19"/>
      <c r="E139" s="19"/>
      <c r="F139" s="19"/>
      <c r="G139" s="19"/>
      <c r="H139" s="19"/>
      <c r="I139" s="19"/>
    </row>
    <row r="140" spans="3:9" ht="12.75">
      <c r="C140" s="19"/>
      <c r="D140" s="19"/>
      <c r="E140" s="19"/>
      <c r="F140" s="19"/>
      <c r="G140" s="19"/>
      <c r="H140" s="19"/>
      <c r="I140" s="19"/>
    </row>
    <row r="141" spans="3:9" ht="12.75">
      <c r="C141" s="19"/>
      <c r="D141" s="19"/>
      <c r="E141" s="19"/>
      <c r="F141" s="19"/>
      <c r="G141" s="19"/>
      <c r="H141" s="19"/>
      <c r="I141" s="19"/>
    </row>
    <row r="142" spans="3:9" ht="12.75">
      <c r="C142" s="19"/>
      <c r="D142" s="19"/>
      <c r="E142" s="19"/>
      <c r="F142" s="19"/>
      <c r="G142" s="19"/>
      <c r="H142" s="19"/>
      <c r="I142" s="19"/>
    </row>
    <row r="143" spans="3:9" ht="12.75">
      <c r="C143" s="19"/>
      <c r="D143" s="19"/>
      <c r="E143" s="19"/>
      <c r="F143" s="19"/>
      <c r="G143" s="19"/>
      <c r="H143" s="19"/>
      <c r="I143" s="19"/>
    </row>
    <row r="144" spans="3:9" ht="12.75">
      <c r="C144" s="19"/>
      <c r="D144" s="19"/>
      <c r="E144" s="19"/>
      <c r="F144" s="19"/>
      <c r="G144" s="19"/>
      <c r="H144" s="19"/>
      <c r="I144" s="19"/>
    </row>
    <row r="145" spans="3:9" ht="12.75">
      <c r="C145" s="19"/>
      <c r="D145" s="19"/>
      <c r="E145" s="19"/>
      <c r="F145" s="19"/>
      <c r="G145" s="19"/>
      <c r="H145" s="19"/>
      <c r="I145" s="19"/>
    </row>
    <row r="146" spans="3:9" ht="12.75">
      <c r="C146" s="19"/>
      <c r="D146" s="19"/>
      <c r="E146" s="19"/>
      <c r="F146" s="19"/>
      <c r="G146" s="19"/>
      <c r="H146" s="19"/>
      <c r="I146" s="19"/>
    </row>
    <row r="147" spans="3:9" ht="12.75">
      <c r="C147" s="19"/>
      <c r="D147" s="19"/>
      <c r="E147" s="19"/>
      <c r="F147" s="19"/>
      <c r="G147" s="19"/>
      <c r="H147" s="19"/>
      <c r="I147" s="19"/>
    </row>
    <row r="148" spans="3:9" ht="12.75">
      <c r="C148" s="19"/>
      <c r="D148" s="19"/>
      <c r="E148" s="19"/>
      <c r="F148" s="19"/>
      <c r="G148" s="19"/>
      <c r="H148" s="19"/>
      <c r="I148" s="19"/>
    </row>
    <row r="149" spans="3:9" ht="12.75">
      <c r="C149" s="19"/>
      <c r="D149" s="19"/>
      <c r="E149" s="19"/>
      <c r="F149" s="19"/>
      <c r="G149" s="19"/>
      <c r="H149" s="19"/>
      <c r="I149" s="19"/>
    </row>
    <row r="150" spans="3:9" ht="12.75">
      <c r="C150" s="19"/>
      <c r="D150" s="19"/>
      <c r="E150" s="19"/>
      <c r="F150" s="19"/>
      <c r="G150" s="19"/>
      <c r="H150" s="19"/>
      <c r="I150" s="19"/>
    </row>
    <row r="151" spans="3:9" ht="12.75">
      <c r="C151" s="19"/>
      <c r="D151" s="19"/>
      <c r="E151" s="19"/>
      <c r="F151" s="19"/>
      <c r="G151" s="19"/>
      <c r="H151" s="19"/>
      <c r="I151" s="19"/>
    </row>
    <row r="152" spans="3:9" ht="12.75">
      <c r="C152" s="19"/>
      <c r="D152" s="19"/>
      <c r="E152" s="19"/>
      <c r="F152" s="19"/>
      <c r="G152" s="19"/>
      <c r="H152" s="19"/>
      <c r="I152" s="19"/>
    </row>
    <row r="153" spans="3:9" ht="12.75">
      <c r="C153" s="19"/>
      <c r="D153" s="19"/>
      <c r="E153" s="19"/>
      <c r="F153" s="19"/>
      <c r="G153" s="19"/>
      <c r="H153" s="19"/>
      <c r="I153" s="19"/>
    </row>
    <row r="154" spans="3:9" ht="12.75">
      <c r="C154" s="19"/>
      <c r="D154" s="19"/>
      <c r="E154" s="19"/>
      <c r="F154" s="19"/>
      <c r="G154" s="19"/>
      <c r="H154" s="19"/>
      <c r="I154" s="19"/>
    </row>
    <row r="155" spans="3:9" ht="12.75">
      <c r="C155" s="19"/>
      <c r="D155" s="19"/>
      <c r="E155" s="19"/>
      <c r="F155" s="19"/>
      <c r="G155" s="19"/>
      <c r="H155" s="19"/>
      <c r="I155" s="19"/>
    </row>
    <row r="156" spans="3:9" ht="12.75">
      <c r="C156" s="19"/>
      <c r="D156" s="19"/>
      <c r="E156" s="19"/>
      <c r="F156" s="19"/>
      <c r="G156" s="19"/>
      <c r="H156" s="19"/>
      <c r="I156" s="19"/>
    </row>
    <row r="157" spans="3:9" ht="12.75">
      <c r="C157" s="19"/>
      <c r="D157" s="19"/>
      <c r="E157" s="19"/>
      <c r="F157" s="19"/>
      <c r="G157" s="19"/>
      <c r="H157" s="19"/>
      <c r="I157" s="19"/>
    </row>
    <row r="158" spans="3:9" ht="12.75">
      <c r="C158" s="19"/>
      <c r="D158" s="19"/>
      <c r="E158" s="19"/>
      <c r="F158" s="19"/>
      <c r="G158" s="19"/>
      <c r="H158" s="19"/>
      <c r="I158" s="19"/>
    </row>
    <row r="159" spans="3:9" ht="12.75">
      <c r="C159" s="19"/>
      <c r="D159" s="19"/>
      <c r="E159" s="19"/>
      <c r="F159" s="19"/>
      <c r="G159" s="19"/>
      <c r="H159" s="19"/>
      <c r="I159" s="19"/>
    </row>
    <row r="160" spans="3:9" ht="12.75">
      <c r="C160" s="19"/>
      <c r="D160" s="19"/>
      <c r="E160" s="19"/>
      <c r="F160" s="19"/>
      <c r="G160" s="19"/>
      <c r="H160" s="19"/>
      <c r="I160" s="19"/>
    </row>
    <row r="161" spans="3:9" ht="12.75">
      <c r="C161" s="19"/>
      <c r="D161" s="19"/>
      <c r="E161" s="19"/>
      <c r="F161" s="19"/>
      <c r="G161" s="19"/>
      <c r="H161" s="19"/>
      <c r="I161" s="19"/>
    </row>
    <row r="162" spans="3:9" ht="12.75">
      <c r="C162" s="19"/>
      <c r="D162" s="19"/>
      <c r="E162" s="19"/>
      <c r="F162" s="19"/>
      <c r="G162" s="19"/>
      <c r="H162" s="19"/>
      <c r="I162" s="19"/>
    </row>
    <row r="163" spans="3:9" ht="12.75">
      <c r="C163" s="19"/>
      <c r="D163" s="19"/>
      <c r="E163" s="19"/>
      <c r="F163" s="19"/>
      <c r="G163" s="19"/>
      <c r="H163" s="19"/>
      <c r="I163" s="19"/>
    </row>
    <row r="164" spans="3:9" ht="12.75">
      <c r="C164" s="19"/>
      <c r="D164" s="19"/>
      <c r="E164" s="19"/>
      <c r="F164" s="19"/>
      <c r="G164" s="19"/>
      <c r="H164" s="19"/>
      <c r="I164" s="19"/>
    </row>
    <row r="165" spans="3:9" ht="12.75">
      <c r="C165" s="19"/>
      <c r="D165" s="19"/>
      <c r="E165" s="19"/>
      <c r="F165" s="19"/>
      <c r="G165" s="19"/>
      <c r="H165" s="19"/>
      <c r="I165" s="19"/>
    </row>
    <row r="166" spans="3:9" ht="12.75">
      <c r="C166" s="19"/>
      <c r="D166" s="19"/>
      <c r="E166" s="19"/>
      <c r="F166" s="19"/>
      <c r="G166" s="19"/>
      <c r="H166" s="19"/>
      <c r="I166" s="19"/>
    </row>
    <row r="167" spans="3:9" ht="12.75">
      <c r="C167" s="19"/>
      <c r="D167" s="19"/>
      <c r="E167" s="19"/>
      <c r="F167" s="19"/>
      <c r="G167" s="19"/>
      <c r="H167" s="19"/>
      <c r="I167" s="19"/>
    </row>
    <row r="168" spans="3:9" ht="12.75">
      <c r="C168" s="19"/>
      <c r="D168" s="19"/>
      <c r="E168" s="19"/>
      <c r="F168" s="19"/>
      <c r="G168" s="19"/>
      <c r="H168" s="19"/>
      <c r="I168" s="19"/>
    </row>
    <row r="169" spans="3:9" ht="12.75">
      <c r="C169" s="19"/>
      <c r="D169" s="19"/>
      <c r="E169" s="19"/>
      <c r="F169" s="19"/>
      <c r="G169" s="19"/>
      <c r="H169" s="19"/>
      <c r="I169" s="19"/>
    </row>
    <row r="170" spans="3:9" ht="12.75">
      <c r="C170" s="19"/>
      <c r="D170" s="19"/>
      <c r="E170" s="19"/>
      <c r="F170" s="19"/>
      <c r="G170" s="19"/>
      <c r="H170" s="19"/>
      <c r="I170" s="19"/>
    </row>
    <row r="171" spans="3:9" ht="12.75">
      <c r="C171" s="19"/>
      <c r="D171" s="19"/>
      <c r="E171" s="19"/>
      <c r="F171" s="19"/>
      <c r="G171" s="19"/>
      <c r="H171" s="19"/>
      <c r="I171" s="19"/>
    </row>
    <row r="172" spans="3:9" ht="12.75">
      <c r="C172" s="19"/>
      <c r="D172" s="19"/>
      <c r="E172" s="19"/>
      <c r="F172" s="19"/>
      <c r="G172" s="19"/>
      <c r="H172" s="19"/>
      <c r="I172" s="19"/>
    </row>
    <row r="173" spans="3:9" ht="12.75">
      <c r="C173" s="19"/>
      <c r="D173" s="19"/>
      <c r="E173" s="19"/>
      <c r="F173" s="19"/>
      <c r="G173" s="19"/>
      <c r="H173" s="19"/>
      <c r="I173" s="19"/>
    </row>
    <row r="174" spans="3:9" ht="12.75">
      <c r="C174" s="19"/>
      <c r="D174" s="19"/>
      <c r="E174" s="19"/>
      <c r="F174" s="19"/>
      <c r="G174" s="19"/>
      <c r="H174" s="19"/>
      <c r="I174" s="19"/>
    </row>
    <row r="175" spans="3:9" ht="12.75">
      <c r="C175" s="19"/>
      <c r="D175" s="19"/>
      <c r="E175" s="19"/>
      <c r="F175" s="19"/>
      <c r="G175" s="19"/>
      <c r="H175" s="19"/>
      <c r="I175" s="19"/>
    </row>
    <row r="176" spans="3:9" ht="12.75">
      <c r="C176" s="19"/>
      <c r="D176" s="19"/>
      <c r="E176" s="19"/>
      <c r="F176" s="19"/>
      <c r="G176" s="19"/>
      <c r="H176" s="19"/>
      <c r="I176" s="19"/>
    </row>
    <row r="177" spans="3:9" ht="12.75">
      <c r="C177" s="19"/>
      <c r="D177" s="19"/>
      <c r="E177" s="19"/>
      <c r="F177" s="19"/>
      <c r="G177" s="19"/>
      <c r="H177" s="19"/>
      <c r="I177" s="19"/>
    </row>
    <row r="178" spans="3:9" ht="12.75">
      <c r="C178" s="19"/>
      <c r="D178" s="19"/>
      <c r="E178" s="19"/>
      <c r="F178" s="19"/>
      <c r="G178" s="19"/>
      <c r="H178" s="19"/>
      <c r="I178" s="19"/>
    </row>
    <row r="179" spans="3:9" ht="12.75">
      <c r="C179" s="19"/>
      <c r="D179" s="19"/>
      <c r="E179" s="19"/>
      <c r="F179" s="19"/>
      <c r="G179" s="19"/>
      <c r="H179" s="19"/>
      <c r="I179" s="19"/>
    </row>
    <row r="180" spans="3:9" ht="12.75">
      <c r="C180" s="19"/>
      <c r="D180" s="19"/>
      <c r="E180" s="19"/>
      <c r="F180" s="19"/>
      <c r="G180" s="19"/>
      <c r="H180" s="19"/>
      <c r="I180" s="19"/>
    </row>
    <row r="181" spans="3:9" ht="12.75">
      <c r="C181" s="19"/>
      <c r="D181" s="19"/>
      <c r="E181" s="19"/>
      <c r="F181" s="19"/>
      <c r="G181" s="19"/>
      <c r="H181" s="19"/>
      <c r="I181" s="19"/>
    </row>
    <row r="182" spans="3:9" ht="12.75">
      <c r="C182" s="19"/>
      <c r="D182" s="19"/>
      <c r="E182" s="19"/>
      <c r="F182" s="19"/>
      <c r="G182" s="19"/>
      <c r="H182" s="19"/>
      <c r="I182" s="19"/>
    </row>
    <row r="183" spans="3:9" ht="12.75">
      <c r="C183" s="19"/>
      <c r="D183" s="19"/>
      <c r="E183" s="19"/>
      <c r="F183" s="19"/>
      <c r="G183" s="19"/>
      <c r="H183" s="19"/>
      <c r="I183" s="19"/>
    </row>
    <row r="184" spans="3:9" ht="12.75">
      <c r="C184" s="19"/>
      <c r="D184" s="19"/>
      <c r="E184" s="19"/>
      <c r="F184" s="19"/>
      <c r="G184" s="19"/>
      <c r="H184" s="19"/>
      <c r="I184" s="19"/>
    </row>
    <row r="185" spans="3:9" ht="12.75">
      <c r="C185" s="19"/>
      <c r="D185" s="19"/>
      <c r="E185" s="19"/>
      <c r="F185" s="19"/>
      <c r="G185" s="19"/>
      <c r="H185" s="19"/>
      <c r="I185" s="19"/>
    </row>
    <row r="186" spans="3:9" ht="12.75">
      <c r="C186" s="19"/>
      <c r="D186" s="19"/>
      <c r="E186" s="19"/>
      <c r="F186" s="19"/>
      <c r="G186" s="19"/>
      <c r="H186" s="19"/>
      <c r="I186" s="19"/>
    </row>
    <row r="187" spans="3:9" ht="12.75">
      <c r="C187" s="19"/>
      <c r="D187" s="19"/>
      <c r="E187" s="19"/>
      <c r="F187" s="19"/>
      <c r="G187" s="19"/>
      <c r="H187" s="19"/>
      <c r="I187" s="19"/>
    </row>
    <row r="188" spans="3:9" ht="12.75">
      <c r="C188" s="19"/>
      <c r="D188" s="19"/>
      <c r="E188" s="19"/>
      <c r="F188" s="19"/>
      <c r="G188" s="19"/>
      <c r="H188" s="19"/>
      <c r="I188" s="19"/>
    </row>
    <row r="189" spans="3:9" ht="12.75">
      <c r="C189" s="19"/>
      <c r="D189" s="19"/>
      <c r="E189" s="19"/>
      <c r="F189" s="19"/>
      <c r="G189" s="19"/>
      <c r="H189" s="19"/>
      <c r="I189" s="19"/>
    </row>
    <row r="190" spans="3:9" ht="12.75">
      <c r="C190" s="19"/>
      <c r="D190" s="19"/>
      <c r="E190" s="19"/>
      <c r="F190" s="19"/>
      <c r="G190" s="19"/>
      <c r="H190" s="19"/>
      <c r="I190" s="19"/>
    </row>
    <row r="191" spans="3:9" ht="12.75">
      <c r="C191" s="19"/>
      <c r="D191" s="19"/>
      <c r="E191" s="19"/>
      <c r="F191" s="19"/>
      <c r="G191" s="19"/>
      <c r="H191" s="19"/>
      <c r="I191" s="19"/>
    </row>
    <row r="192" spans="3:9" ht="12.75">
      <c r="C192" s="19"/>
      <c r="D192" s="19"/>
      <c r="E192" s="19"/>
      <c r="F192" s="19"/>
      <c r="G192" s="19"/>
      <c r="H192" s="19"/>
      <c r="I192" s="19"/>
    </row>
    <row r="193" spans="3:9" ht="12.75">
      <c r="C193" s="19"/>
      <c r="D193" s="19"/>
      <c r="E193" s="19"/>
      <c r="F193" s="19"/>
      <c r="G193" s="19"/>
      <c r="H193" s="19"/>
      <c r="I193" s="19"/>
    </row>
    <row r="194" spans="3:9" ht="12.75">
      <c r="C194" s="19"/>
      <c r="D194" s="19"/>
      <c r="E194" s="19"/>
      <c r="F194" s="19"/>
      <c r="G194" s="19"/>
      <c r="H194" s="19"/>
      <c r="I194" s="19"/>
    </row>
    <row r="195" spans="3:9" ht="12.75">
      <c r="C195" s="19"/>
      <c r="D195" s="19"/>
      <c r="E195" s="19"/>
      <c r="F195" s="19"/>
      <c r="G195" s="19"/>
      <c r="H195" s="19"/>
      <c r="I195" s="19"/>
    </row>
    <row r="196" spans="3:9" ht="12.75">
      <c r="C196" s="19"/>
      <c r="D196" s="19"/>
      <c r="E196" s="19"/>
      <c r="F196" s="19"/>
      <c r="G196" s="19"/>
      <c r="H196" s="19"/>
      <c r="I196" s="19"/>
    </row>
    <row r="197" spans="3:9" ht="12.75">
      <c r="C197" s="19"/>
      <c r="D197" s="19"/>
      <c r="E197" s="19"/>
      <c r="F197" s="19"/>
      <c r="G197" s="19"/>
      <c r="H197" s="19"/>
      <c r="I197" s="19"/>
    </row>
    <row r="198" spans="3:9" ht="12.75">
      <c r="C198" s="19"/>
      <c r="D198" s="19"/>
      <c r="E198" s="19"/>
      <c r="F198" s="19"/>
      <c r="G198" s="19"/>
      <c r="H198" s="19"/>
      <c r="I198" s="19"/>
    </row>
    <row r="199" spans="3:9" ht="12.75">
      <c r="C199" s="19"/>
      <c r="D199" s="19"/>
      <c r="E199" s="19"/>
      <c r="F199" s="19"/>
      <c r="G199" s="19"/>
      <c r="H199" s="19"/>
      <c r="I199" s="19"/>
    </row>
    <row r="200" spans="3:9" ht="12.75">
      <c r="C200" s="19"/>
      <c r="D200" s="19"/>
      <c r="E200" s="19"/>
      <c r="F200" s="19"/>
      <c r="G200" s="19"/>
      <c r="H200" s="19"/>
      <c r="I200" s="19"/>
    </row>
    <row r="201" spans="3:9" ht="12.75">
      <c r="C201" s="19"/>
      <c r="D201" s="19"/>
      <c r="E201" s="19"/>
      <c r="F201" s="19"/>
      <c r="G201" s="19"/>
      <c r="H201" s="19"/>
      <c r="I201" s="19"/>
    </row>
    <row r="202" spans="3:9" ht="12.75">
      <c r="C202" s="19"/>
      <c r="D202" s="19"/>
      <c r="E202" s="19"/>
      <c r="F202" s="19"/>
      <c r="G202" s="19"/>
      <c r="H202" s="19"/>
      <c r="I202" s="19"/>
    </row>
    <row r="203" spans="3:9" ht="12.75">
      <c r="C203" s="19"/>
      <c r="D203" s="19"/>
      <c r="E203" s="19"/>
      <c r="F203" s="19"/>
      <c r="G203" s="19"/>
      <c r="H203" s="19"/>
      <c r="I203" s="19"/>
    </row>
    <row r="204" spans="3:9" ht="12.75">
      <c r="C204" s="19"/>
      <c r="D204" s="19"/>
      <c r="E204" s="19"/>
      <c r="F204" s="19"/>
      <c r="G204" s="19"/>
      <c r="H204" s="19"/>
      <c r="I204" s="19"/>
    </row>
    <row r="205" spans="3:9" ht="12.75">
      <c r="C205" s="19"/>
      <c r="D205" s="19"/>
      <c r="E205" s="19"/>
      <c r="F205" s="19"/>
      <c r="G205" s="19"/>
      <c r="H205" s="19"/>
      <c r="I205" s="19"/>
    </row>
    <row r="206" spans="3:9" ht="12.75">
      <c r="C206" s="19"/>
      <c r="D206" s="19"/>
      <c r="E206" s="19"/>
      <c r="F206" s="19"/>
      <c r="G206" s="19"/>
      <c r="H206" s="19"/>
      <c r="I206" s="19"/>
    </row>
    <row r="207" spans="3:9" ht="12.75">
      <c r="C207" s="19"/>
      <c r="D207" s="19"/>
      <c r="E207" s="19"/>
      <c r="F207" s="19"/>
      <c r="G207" s="19"/>
      <c r="H207" s="19"/>
      <c r="I207" s="19"/>
    </row>
    <row r="208" spans="3:9" ht="12.75">
      <c r="C208" s="19"/>
      <c r="D208" s="19"/>
      <c r="E208" s="19"/>
      <c r="F208" s="19"/>
      <c r="G208" s="19"/>
      <c r="H208" s="19"/>
      <c r="I208" s="19"/>
    </row>
    <row r="209" spans="3:9" ht="12.75">
      <c r="C209" s="19"/>
      <c r="D209" s="19"/>
      <c r="E209" s="19"/>
      <c r="F209" s="19"/>
      <c r="G209" s="19"/>
      <c r="H209" s="19"/>
      <c r="I209" s="19"/>
    </row>
    <row r="210" spans="3:9" ht="12.75">
      <c r="C210" s="19"/>
      <c r="D210" s="19"/>
      <c r="E210" s="19"/>
      <c r="F210" s="19"/>
      <c r="G210" s="19"/>
      <c r="H210" s="19"/>
      <c r="I210" s="19"/>
    </row>
    <row r="211" spans="3:9" ht="12.75">
      <c r="C211" s="19"/>
      <c r="D211" s="19"/>
      <c r="E211" s="19"/>
      <c r="F211" s="19"/>
      <c r="G211" s="19"/>
      <c r="H211" s="19"/>
      <c r="I211" s="19"/>
    </row>
    <row r="212" spans="3:9" ht="12.75">
      <c r="C212" s="19"/>
      <c r="D212" s="19"/>
      <c r="E212" s="19"/>
      <c r="F212" s="19"/>
      <c r="G212" s="19"/>
      <c r="H212" s="19"/>
      <c r="I212" s="19"/>
    </row>
    <row r="213" spans="3:9" ht="12.75">
      <c r="C213" s="19"/>
      <c r="D213" s="19"/>
      <c r="E213" s="19"/>
      <c r="F213" s="19"/>
      <c r="G213" s="19"/>
      <c r="H213" s="19"/>
      <c r="I213" s="19"/>
    </row>
    <row r="214" spans="3:9" ht="12.75">
      <c r="C214" s="19"/>
      <c r="D214" s="19"/>
      <c r="E214" s="19"/>
      <c r="F214" s="19"/>
      <c r="G214" s="19"/>
      <c r="H214" s="19"/>
      <c r="I214" s="19"/>
    </row>
    <row r="215" spans="3:9" ht="12.75">
      <c r="C215" s="19"/>
      <c r="D215" s="19"/>
      <c r="E215" s="19"/>
      <c r="F215" s="19"/>
      <c r="G215" s="19"/>
      <c r="H215" s="19"/>
      <c r="I215" s="19"/>
    </row>
    <row r="216" spans="3:9" ht="12.75">
      <c r="C216" s="19"/>
      <c r="D216" s="19"/>
      <c r="E216" s="19"/>
      <c r="F216" s="19"/>
      <c r="G216" s="19"/>
      <c r="H216" s="19"/>
      <c r="I216" s="19"/>
    </row>
    <row r="217" spans="3:9" ht="12.75">
      <c r="C217" s="19"/>
      <c r="D217" s="19"/>
      <c r="E217" s="19"/>
      <c r="F217" s="19"/>
      <c r="G217" s="19"/>
      <c r="H217" s="19"/>
      <c r="I217" s="19"/>
    </row>
    <row r="218" spans="3:9" ht="12.75">
      <c r="C218" s="19"/>
      <c r="D218" s="19"/>
      <c r="E218" s="19"/>
      <c r="F218" s="19"/>
      <c r="G218" s="19"/>
      <c r="H218" s="19"/>
      <c r="I218" s="19"/>
    </row>
    <row r="219" spans="3:9" ht="12.75">
      <c r="C219" s="19"/>
      <c r="D219" s="19"/>
      <c r="E219" s="19"/>
      <c r="F219" s="19"/>
      <c r="G219" s="19"/>
      <c r="H219" s="19"/>
      <c r="I219" s="19"/>
    </row>
    <row r="220" spans="3:9" ht="12.75">
      <c r="C220" s="19"/>
      <c r="D220" s="19"/>
      <c r="E220" s="19"/>
      <c r="F220" s="19"/>
      <c r="G220" s="19"/>
      <c r="H220" s="19"/>
      <c r="I220" s="19"/>
    </row>
    <row r="221" spans="3:9" ht="12.75">
      <c r="C221" s="19"/>
      <c r="D221" s="19"/>
      <c r="E221" s="19"/>
      <c r="F221" s="19"/>
      <c r="G221" s="19"/>
      <c r="H221" s="19"/>
      <c r="I221" s="19"/>
    </row>
    <row r="222" spans="3:9" ht="12.75">
      <c r="C222" s="19"/>
      <c r="D222" s="19"/>
      <c r="E222" s="19"/>
      <c r="F222" s="19"/>
      <c r="G222" s="19"/>
      <c r="H222" s="19"/>
      <c r="I222" s="19"/>
    </row>
    <row r="223" spans="3:9" ht="12.75">
      <c r="C223" s="19"/>
      <c r="D223" s="19"/>
      <c r="E223" s="19"/>
      <c r="F223" s="19"/>
      <c r="G223" s="19"/>
      <c r="H223" s="19"/>
      <c r="I223" s="19"/>
    </row>
    <row r="224" spans="3:9" ht="12.75">
      <c r="C224" s="19"/>
      <c r="D224" s="19"/>
      <c r="E224" s="19"/>
      <c r="F224" s="19"/>
      <c r="G224" s="19"/>
      <c r="H224" s="19"/>
      <c r="I224" s="19"/>
    </row>
    <row r="225" spans="3:9" ht="12.75">
      <c r="C225" s="19"/>
      <c r="D225" s="19"/>
      <c r="E225" s="19"/>
      <c r="F225" s="19"/>
      <c r="G225" s="19"/>
      <c r="H225" s="19"/>
      <c r="I225" s="19"/>
    </row>
    <row r="226" spans="3:9" ht="12.75">
      <c r="C226" s="19"/>
      <c r="D226" s="19"/>
      <c r="E226" s="19"/>
      <c r="F226" s="19"/>
      <c r="G226" s="19"/>
      <c r="H226" s="19"/>
      <c r="I226" s="19"/>
    </row>
    <row r="227" spans="3:9" ht="12.75">
      <c r="C227" s="19"/>
      <c r="D227" s="19"/>
      <c r="E227" s="19"/>
      <c r="F227" s="19"/>
      <c r="G227" s="19"/>
      <c r="H227" s="19"/>
      <c r="I227" s="19"/>
    </row>
    <row r="228" spans="3:9" ht="12.75">
      <c r="C228" s="19"/>
      <c r="D228" s="19"/>
      <c r="E228" s="19"/>
      <c r="F228" s="19"/>
      <c r="G228" s="19"/>
      <c r="H228" s="19"/>
      <c r="I228" s="19"/>
    </row>
    <row r="229" spans="3:9" ht="12.75">
      <c r="C229" s="19"/>
      <c r="D229" s="19"/>
      <c r="E229" s="19"/>
      <c r="F229" s="19"/>
      <c r="G229" s="19"/>
      <c r="H229" s="19"/>
      <c r="I229" s="19"/>
    </row>
    <row r="230" spans="3:9" ht="12.75">
      <c r="C230" s="19"/>
      <c r="D230" s="19"/>
      <c r="E230" s="19"/>
      <c r="F230" s="19"/>
      <c r="G230" s="19"/>
      <c r="H230" s="19"/>
      <c r="I230" s="19"/>
    </row>
    <row r="231" spans="3:9" ht="12.75">
      <c r="C231" s="19"/>
      <c r="D231" s="19"/>
      <c r="E231" s="19"/>
      <c r="F231" s="19"/>
      <c r="G231" s="19"/>
      <c r="H231" s="19"/>
      <c r="I231" s="19"/>
    </row>
    <row r="232" spans="3:9" ht="12.75">
      <c r="C232" s="19"/>
      <c r="D232" s="19"/>
      <c r="E232" s="19"/>
      <c r="F232" s="19"/>
      <c r="G232" s="19"/>
      <c r="H232" s="19"/>
      <c r="I232" s="19"/>
    </row>
    <row r="233" spans="3:9" ht="12.75">
      <c r="C233" s="19"/>
      <c r="D233" s="19"/>
      <c r="E233" s="19"/>
      <c r="F233" s="19"/>
      <c r="G233" s="19"/>
      <c r="H233" s="19"/>
      <c r="I233" s="19"/>
    </row>
    <row r="234" spans="3:9" ht="12.75">
      <c r="C234" s="19"/>
      <c r="D234" s="19"/>
      <c r="E234" s="19"/>
      <c r="F234" s="19"/>
      <c r="G234" s="19"/>
      <c r="H234" s="19"/>
      <c r="I234" s="19"/>
    </row>
    <row r="235" spans="3:9" ht="12.75">
      <c r="C235" s="19"/>
      <c r="D235" s="19"/>
      <c r="E235" s="19"/>
      <c r="F235" s="19"/>
      <c r="G235" s="19"/>
      <c r="H235" s="19"/>
      <c r="I235" s="19"/>
    </row>
    <row r="236" spans="3:9" ht="12.75">
      <c r="C236" s="19"/>
      <c r="D236" s="19"/>
      <c r="E236" s="19"/>
      <c r="F236" s="19"/>
      <c r="G236" s="19"/>
      <c r="H236" s="19"/>
      <c r="I236" s="19"/>
    </row>
    <row r="237" spans="3:9" ht="12.75">
      <c r="C237" s="19"/>
      <c r="D237" s="19"/>
      <c r="E237" s="19"/>
      <c r="F237" s="19"/>
      <c r="G237" s="19"/>
      <c r="H237" s="19"/>
      <c r="I237" s="19"/>
    </row>
    <row r="238" spans="3:9" ht="12.75">
      <c r="C238" s="19"/>
      <c r="D238" s="19"/>
      <c r="E238" s="19"/>
      <c r="F238" s="19"/>
      <c r="G238" s="19"/>
      <c r="H238" s="19"/>
      <c r="I238" s="19"/>
    </row>
    <row r="239" spans="3:9" ht="12.75">
      <c r="C239" s="19"/>
      <c r="D239" s="19"/>
      <c r="E239" s="19"/>
      <c r="F239" s="19"/>
      <c r="G239" s="19"/>
      <c r="H239" s="19"/>
      <c r="I239" s="19"/>
    </row>
    <row r="240" spans="3:9" ht="12.75">
      <c r="C240" s="19"/>
      <c r="D240" s="19"/>
      <c r="E240" s="19"/>
      <c r="F240" s="19"/>
      <c r="G240" s="19"/>
      <c r="H240" s="19"/>
      <c r="I240" s="19"/>
    </row>
    <row r="241" spans="3:9" ht="12.75">
      <c r="C241" s="19"/>
      <c r="D241" s="19"/>
      <c r="E241" s="19"/>
      <c r="F241" s="19"/>
      <c r="G241" s="19"/>
      <c r="H241" s="19"/>
      <c r="I241" s="19"/>
    </row>
    <row r="242" spans="3:9" ht="12.75">
      <c r="C242" s="19"/>
      <c r="D242" s="19"/>
      <c r="E242" s="19"/>
      <c r="F242" s="19"/>
      <c r="G242" s="19"/>
      <c r="H242" s="19"/>
      <c r="I242" s="19"/>
    </row>
    <row r="243" spans="3:9" ht="12.75">
      <c r="C243" s="19"/>
      <c r="D243" s="19"/>
      <c r="E243" s="19"/>
      <c r="F243" s="19"/>
      <c r="G243" s="19"/>
      <c r="H243" s="19"/>
      <c r="I243" s="19"/>
    </row>
    <row r="244" spans="3:9" ht="12.75">
      <c r="C244" s="19"/>
      <c r="D244" s="19"/>
      <c r="E244" s="19"/>
      <c r="F244" s="19"/>
      <c r="G244" s="19"/>
      <c r="H244" s="19"/>
      <c r="I244" s="19"/>
    </row>
    <row r="245" spans="3:9" ht="12.75">
      <c r="C245" s="19"/>
      <c r="D245" s="19"/>
      <c r="E245" s="19"/>
      <c r="F245" s="19"/>
      <c r="G245" s="19"/>
      <c r="H245" s="19"/>
      <c r="I245" s="19"/>
    </row>
    <row r="246" spans="3:9" ht="12.75">
      <c r="C246" s="19"/>
      <c r="D246" s="19"/>
      <c r="E246" s="19"/>
      <c r="F246" s="19"/>
      <c r="G246" s="19"/>
      <c r="H246" s="19"/>
      <c r="I246" s="19"/>
    </row>
    <row r="247" spans="3:9" ht="12.75">
      <c r="C247" s="19"/>
      <c r="D247" s="19"/>
      <c r="E247" s="19"/>
      <c r="F247" s="19"/>
      <c r="G247" s="19"/>
      <c r="H247" s="19"/>
      <c r="I247" s="19"/>
    </row>
    <row r="248" spans="3:9" ht="12.75">
      <c r="C248" s="19"/>
      <c r="D248" s="19"/>
      <c r="E248" s="19"/>
      <c r="F248" s="19"/>
      <c r="G248" s="19"/>
      <c r="H248" s="19"/>
      <c r="I248" s="19"/>
    </row>
    <row r="249" spans="3:9" ht="12.75">
      <c r="C249" s="19"/>
      <c r="D249" s="19"/>
      <c r="E249" s="19"/>
      <c r="F249" s="19"/>
      <c r="G249" s="19"/>
      <c r="H249" s="19"/>
      <c r="I249" s="19"/>
    </row>
    <row r="250" spans="3:9" ht="12.75">
      <c r="C250" s="19"/>
      <c r="D250" s="19"/>
      <c r="E250" s="19"/>
      <c r="F250" s="19"/>
      <c r="G250" s="19"/>
      <c r="H250" s="19"/>
      <c r="I250" s="19"/>
    </row>
    <row r="251" spans="3:9" ht="12.75">
      <c r="C251" s="19"/>
      <c r="D251" s="19"/>
      <c r="E251" s="19"/>
      <c r="F251" s="19"/>
      <c r="G251" s="19"/>
      <c r="H251" s="19"/>
      <c r="I251" s="19"/>
    </row>
    <row r="252" spans="3:9" ht="12.75">
      <c r="C252" s="19"/>
      <c r="D252" s="19"/>
      <c r="E252" s="19"/>
      <c r="F252" s="19"/>
      <c r="G252" s="19"/>
      <c r="H252" s="19"/>
      <c r="I252" s="19"/>
    </row>
    <row r="253" spans="3:9" ht="12.75">
      <c r="C253" s="19"/>
      <c r="D253" s="19"/>
      <c r="E253" s="19"/>
      <c r="F253" s="19"/>
      <c r="G253" s="19"/>
      <c r="H253" s="19"/>
      <c r="I253" s="19"/>
    </row>
    <row r="254" spans="3:9" ht="12.75">
      <c r="C254" s="19"/>
      <c r="D254" s="19"/>
      <c r="E254" s="19"/>
      <c r="F254" s="19"/>
      <c r="G254" s="19"/>
      <c r="H254" s="19"/>
      <c r="I254" s="19"/>
    </row>
    <row r="255" spans="3:9" ht="12.75">
      <c r="C255" s="19"/>
      <c r="D255" s="19"/>
      <c r="E255" s="19"/>
      <c r="F255" s="19"/>
      <c r="G255" s="19"/>
      <c r="H255" s="19"/>
      <c r="I255" s="19"/>
    </row>
    <row r="256" spans="3:9" ht="12.75">
      <c r="C256" s="19"/>
      <c r="D256" s="19"/>
      <c r="E256" s="19"/>
      <c r="F256" s="19"/>
      <c r="G256" s="19"/>
      <c r="H256" s="19"/>
      <c r="I256" s="19"/>
    </row>
    <row r="257" spans="3:9" ht="12.75">
      <c r="C257" s="19"/>
      <c r="D257" s="19"/>
      <c r="E257" s="19"/>
      <c r="F257" s="19"/>
      <c r="G257" s="19"/>
      <c r="H257" s="19"/>
      <c r="I257" s="19"/>
    </row>
    <row r="258" spans="3:9" ht="12.75">
      <c r="C258" s="19"/>
      <c r="D258" s="19"/>
      <c r="E258" s="19"/>
      <c r="F258" s="19"/>
      <c r="G258" s="19"/>
      <c r="H258" s="19"/>
      <c r="I258" s="19"/>
    </row>
    <row r="259" spans="3:9" ht="12.75">
      <c r="C259" s="19"/>
      <c r="D259" s="19"/>
      <c r="E259" s="19"/>
      <c r="F259" s="19"/>
      <c r="G259" s="19"/>
      <c r="H259" s="19"/>
      <c r="I259" s="19"/>
    </row>
    <row r="260" spans="3:9" ht="12.75">
      <c r="C260" s="19"/>
      <c r="D260" s="19"/>
      <c r="E260" s="19"/>
      <c r="F260" s="19"/>
      <c r="G260" s="19"/>
      <c r="H260" s="19"/>
      <c r="I260" s="19"/>
    </row>
    <row r="261" spans="3:9" ht="12.75">
      <c r="C261" s="19"/>
      <c r="D261" s="19"/>
      <c r="E261" s="19"/>
      <c r="F261" s="19"/>
      <c r="G261" s="19"/>
      <c r="H261" s="19"/>
      <c r="I261" s="19"/>
    </row>
    <row r="262" spans="3:9" ht="12.75">
      <c r="C262" s="19"/>
      <c r="D262" s="19"/>
      <c r="E262" s="19"/>
      <c r="F262" s="19"/>
      <c r="G262" s="19"/>
      <c r="H262" s="19"/>
      <c r="I262" s="19"/>
    </row>
    <row r="263" spans="3:9" ht="12.75">
      <c r="C263" s="19"/>
      <c r="D263" s="19"/>
      <c r="E263" s="19"/>
      <c r="F263" s="19"/>
      <c r="G263" s="19"/>
      <c r="H263" s="19"/>
      <c r="I263" s="19"/>
    </row>
    <row r="264" spans="3:9" ht="12.75">
      <c r="C264" s="19"/>
      <c r="D264" s="19"/>
      <c r="E264" s="19"/>
      <c r="F264" s="19"/>
      <c r="G264" s="19"/>
      <c r="H264" s="19"/>
      <c r="I264" s="19"/>
    </row>
    <row r="265" spans="3:9" ht="12.75">
      <c r="C265" s="19"/>
      <c r="D265" s="19"/>
      <c r="E265" s="19"/>
      <c r="F265" s="19"/>
      <c r="G265" s="19"/>
      <c r="H265" s="19"/>
      <c r="I265" s="19"/>
    </row>
    <row r="266" spans="3:9" ht="12.75">
      <c r="C266" s="19"/>
      <c r="D266" s="19"/>
      <c r="E266" s="19"/>
      <c r="F266" s="19"/>
      <c r="G266" s="19"/>
      <c r="H266" s="19"/>
      <c r="I266" s="19"/>
    </row>
    <row r="267" spans="3:9" ht="12.75">
      <c r="C267" s="19"/>
      <c r="D267" s="19"/>
      <c r="E267" s="19"/>
      <c r="F267" s="19"/>
      <c r="G267" s="19"/>
      <c r="H267" s="19"/>
      <c r="I267" s="19"/>
    </row>
    <row r="268" spans="3:9" ht="12.75">
      <c r="C268" s="19"/>
      <c r="D268" s="19"/>
      <c r="E268" s="19"/>
      <c r="F268" s="19"/>
      <c r="G268" s="19"/>
      <c r="H268" s="19"/>
      <c r="I268" s="19"/>
    </row>
    <row r="269" spans="3:9" ht="12.75">
      <c r="C269" s="19"/>
      <c r="D269" s="19"/>
      <c r="E269" s="19"/>
      <c r="F269" s="19"/>
      <c r="G269" s="19"/>
      <c r="H269" s="19"/>
      <c r="I269" s="19"/>
    </row>
    <row r="270" spans="3:9" ht="12.75">
      <c r="C270" s="19"/>
      <c r="D270" s="19"/>
      <c r="E270" s="19"/>
      <c r="F270" s="19"/>
      <c r="G270" s="19"/>
      <c r="H270" s="19"/>
      <c r="I270" s="19"/>
    </row>
    <row r="271" spans="3:9" ht="12.75">
      <c r="C271" s="19"/>
      <c r="D271" s="19"/>
      <c r="E271" s="19"/>
      <c r="F271" s="19"/>
      <c r="G271" s="19"/>
      <c r="H271" s="19"/>
      <c r="I271" s="19"/>
    </row>
    <row r="272" spans="3:9" ht="12.75">
      <c r="C272" s="19"/>
      <c r="D272" s="19"/>
      <c r="E272" s="19"/>
      <c r="F272" s="19"/>
      <c r="G272" s="19"/>
      <c r="H272" s="19"/>
      <c r="I272" s="19"/>
    </row>
    <row r="273" spans="3:9" ht="12.75">
      <c r="C273" s="19"/>
      <c r="D273" s="19"/>
      <c r="E273" s="19"/>
      <c r="F273" s="19"/>
      <c r="G273" s="19"/>
      <c r="H273" s="19"/>
      <c r="I273" s="19"/>
    </row>
    <row r="274" spans="3:9" ht="12.75">
      <c r="C274" s="19"/>
      <c r="D274" s="19"/>
      <c r="E274" s="19"/>
      <c r="F274" s="19"/>
      <c r="G274" s="19"/>
      <c r="H274" s="19"/>
      <c r="I274" s="19"/>
    </row>
    <row r="275" spans="3:9" ht="12.75">
      <c r="C275" s="19"/>
      <c r="D275" s="19"/>
      <c r="E275" s="19"/>
      <c r="F275" s="19"/>
      <c r="G275" s="19"/>
      <c r="H275" s="19"/>
      <c r="I275" s="19"/>
    </row>
    <row r="276" spans="3:9" ht="12.75">
      <c r="C276" s="19"/>
      <c r="D276" s="19"/>
      <c r="E276" s="19"/>
      <c r="F276" s="19"/>
      <c r="G276" s="19"/>
      <c r="H276" s="19"/>
      <c r="I276" s="19"/>
    </row>
    <row r="277" spans="3:9" ht="12.75">
      <c r="C277" s="19"/>
      <c r="D277" s="19"/>
      <c r="E277" s="19"/>
      <c r="F277" s="19"/>
      <c r="G277" s="19"/>
      <c r="H277" s="19"/>
      <c r="I277" s="19"/>
    </row>
    <row r="278" spans="3:9" ht="12.75">
      <c r="C278" s="19"/>
      <c r="D278" s="19"/>
      <c r="E278" s="19"/>
      <c r="F278" s="19"/>
      <c r="G278" s="19"/>
      <c r="H278" s="19"/>
      <c r="I278" s="19"/>
    </row>
    <row r="279" spans="3:9" ht="12.75">
      <c r="C279" s="19"/>
      <c r="D279" s="19"/>
      <c r="E279" s="19"/>
      <c r="F279" s="19"/>
      <c r="G279" s="19"/>
      <c r="H279" s="19"/>
      <c r="I279" s="19"/>
    </row>
    <row r="280" spans="3:9" ht="12.75">
      <c r="C280" s="19"/>
      <c r="D280" s="19"/>
      <c r="E280" s="19"/>
      <c r="F280" s="19"/>
      <c r="G280" s="19"/>
      <c r="H280" s="19"/>
      <c r="I280" s="19"/>
    </row>
    <row r="281" spans="3:9" ht="12.75">
      <c r="C281" s="19"/>
      <c r="D281" s="19"/>
      <c r="E281" s="19"/>
      <c r="F281" s="19"/>
      <c r="G281" s="19"/>
      <c r="H281" s="19"/>
      <c r="I281" s="19"/>
    </row>
    <row r="282" spans="3:9" ht="12.75">
      <c r="C282" s="19"/>
      <c r="D282" s="19"/>
      <c r="E282" s="19"/>
      <c r="F282" s="19"/>
      <c r="G282" s="19"/>
      <c r="H282" s="19"/>
      <c r="I282" s="19"/>
    </row>
    <row r="283" spans="3:9" ht="12.75">
      <c r="C283" s="19"/>
      <c r="D283" s="19"/>
      <c r="E283" s="19"/>
      <c r="F283" s="19"/>
      <c r="G283" s="19"/>
      <c r="H283" s="19"/>
      <c r="I283" s="19"/>
    </row>
    <row r="284" spans="3:9" ht="12.75">
      <c r="C284" s="19"/>
      <c r="D284" s="19"/>
      <c r="E284" s="19"/>
      <c r="F284" s="19"/>
      <c r="G284" s="19"/>
      <c r="H284" s="19"/>
      <c r="I284" s="19"/>
    </row>
    <row r="285" spans="3:9" ht="12.75">
      <c r="C285" s="19"/>
      <c r="D285" s="19"/>
      <c r="E285" s="19"/>
      <c r="F285" s="19"/>
      <c r="G285" s="19"/>
      <c r="H285" s="19"/>
      <c r="I285" s="19"/>
    </row>
    <row r="286" spans="3:9" ht="12.75">
      <c r="C286" s="19"/>
      <c r="D286" s="19"/>
      <c r="E286" s="19"/>
      <c r="F286" s="19"/>
      <c r="G286" s="19"/>
      <c r="H286" s="19"/>
      <c r="I286" s="19"/>
    </row>
    <row r="287" spans="3:9" ht="12.75">
      <c r="C287" s="19"/>
      <c r="D287" s="19"/>
      <c r="E287" s="19"/>
      <c r="F287" s="19"/>
      <c r="G287" s="19"/>
      <c r="H287" s="19"/>
      <c r="I287" s="19"/>
    </row>
    <row r="288" spans="3:9" ht="12.75">
      <c r="C288" s="19"/>
      <c r="D288" s="19"/>
      <c r="E288" s="19"/>
      <c r="F288" s="19"/>
      <c r="G288" s="19"/>
      <c r="H288" s="19"/>
      <c r="I288" s="19"/>
    </row>
    <row r="289" spans="3:9" ht="12.75">
      <c r="C289" s="19"/>
      <c r="D289" s="19"/>
      <c r="E289" s="19"/>
      <c r="F289" s="19"/>
      <c r="G289" s="19"/>
      <c r="H289" s="19"/>
      <c r="I289" s="19"/>
    </row>
    <row r="290" spans="3:9" ht="12.75">
      <c r="C290" s="19"/>
      <c r="D290" s="19"/>
      <c r="E290" s="19"/>
      <c r="F290" s="19"/>
      <c r="G290" s="19"/>
      <c r="H290" s="19"/>
      <c r="I290" s="19"/>
    </row>
    <row r="291" spans="3:9" ht="12.75">
      <c r="C291" s="19"/>
      <c r="D291" s="19"/>
      <c r="E291" s="19"/>
      <c r="F291" s="19"/>
      <c r="G291" s="19"/>
      <c r="H291" s="19"/>
      <c r="I291" s="19"/>
    </row>
    <row r="292" spans="3:9" ht="12.75">
      <c r="C292" s="19"/>
      <c r="D292" s="19"/>
      <c r="E292" s="19"/>
      <c r="F292" s="19"/>
      <c r="G292" s="19"/>
      <c r="H292" s="19"/>
      <c r="I292" s="19"/>
    </row>
    <row r="293" spans="3:9" ht="12.75">
      <c r="C293" s="19"/>
      <c r="D293" s="19"/>
      <c r="E293" s="19"/>
      <c r="F293" s="19"/>
      <c r="G293" s="19"/>
      <c r="H293" s="19"/>
      <c r="I293" s="19"/>
    </row>
    <row r="294" spans="3:9" ht="12.75">
      <c r="C294" s="19"/>
      <c r="D294" s="19"/>
      <c r="E294" s="19"/>
      <c r="F294" s="19"/>
      <c r="G294" s="19"/>
      <c r="H294" s="19"/>
      <c r="I294" s="19"/>
    </row>
    <row r="295" spans="3:9" ht="12.75">
      <c r="C295" s="19"/>
      <c r="D295" s="19"/>
      <c r="E295" s="19"/>
      <c r="F295" s="19"/>
      <c r="G295" s="19"/>
      <c r="H295" s="19"/>
      <c r="I295" s="19"/>
    </row>
    <row r="296" spans="3:9" ht="12.75">
      <c r="C296" s="19"/>
      <c r="D296" s="19"/>
      <c r="E296" s="19"/>
      <c r="F296" s="19"/>
      <c r="G296" s="19"/>
      <c r="H296" s="19"/>
      <c r="I296" s="19"/>
    </row>
    <row r="297" spans="3:9" ht="12.75">
      <c r="C297" s="19"/>
      <c r="D297" s="19"/>
      <c r="E297" s="19"/>
      <c r="F297" s="19"/>
      <c r="G297" s="19"/>
      <c r="H297" s="19"/>
      <c r="I297" s="19"/>
    </row>
    <row r="298" spans="3:9" ht="12.75">
      <c r="C298" s="19"/>
      <c r="D298" s="19"/>
      <c r="E298" s="19"/>
      <c r="F298" s="19"/>
      <c r="G298" s="19"/>
      <c r="H298" s="19"/>
      <c r="I298" s="19"/>
    </row>
    <row r="299" spans="3:9" ht="12.75">
      <c r="C299" s="19"/>
      <c r="D299" s="19"/>
      <c r="E299" s="19"/>
      <c r="F299" s="19"/>
      <c r="G299" s="19"/>
      <c r="H299" s="19"/>
      <c r="I299" s="19"/>
    </row>
    <row r="300" spans="3:9" ht="12.75">
      <c r="C300" s="19"/>
      <c r="D300" s="19"/>
      <c r="E300" s="19"/>
      <c r="F300" s="19"/>
      <c r="G300" s="19"/>
      <c r="H300" s="19"/>
      <c r="I300" s="19"/>
    </row>
    <row r="301" spans="3:9" ht="12.75">
      <c r="C301" s="19"/>
      <c r="D301" s="19"/>
      <c r="E301" s="19"/>
      <c r="F301" s="19"/>
      <c r="G301" s="19"/>
      <c r="H301" s="19"/>
      <c r="I301" s="19"/>
    </row>
    <row r="302" spans="3:9" ht="12.75">
      <c r="C302" s="19"/>
      <c r="D302" s="19"/>
      <c r="E302" s="19"/>
      <c r="F302" s="19"/>
      <c r="G302" s="19"/>
      <c r="H302" s="19"/>
      <c r="I302" s="19"/>
    </row>
    <row r="303" spans="3:9" ht="12.75">
      <c r="C303" s="19"/>
      <c r="D303" s="19"/>
      <c r="E303" s="19"/>
      <c r="F303" s="19"/>
      <c r="G303" s="19"/>
      <c r="H303" s="19"/>
      <c r="I303" s="19"/>
    </row>
    <row r="304" spans="3:9" ht="12.75">
      <c r="C304" s="19"/>
      <c r="D304" s="19"/>
      <c r="E304" s="19"/>
      <c r="F304" s="19"/>
      <c r="G304" s="19"/>
      <c r="H304" s="19"/>
      <c r="I304" s="19"/>
    </row>
    <row r="305" spans="3:9" ht="12.75">
      <c r="C305" s="19"/>
      <c r="D305" s="19"/>
      <c r="E305" s="19"/>
      <c r="F305" s="19"/>
      <c r="G305" s="19"/>
      <c r="H305" s="19"/>
      <c r="I305" s="19"/>
    </row>
    <row r="306" spans="3:9" ht="12.75">
      <c r="C306" s="19"/>
      <c r="D306" s="19"/>
      <c r="E306" s="19"/>
      <c r="F306" s="19"/>
      <c r="G306" s="19"/>
      <c r="H306" s="19"/>
      <c r="I306" s="19"/>
    </row>
    <row r="307" spans="3:9" ht="12.75">
      <c r="C307" s="19"/>
      <c r="D307" s="19"/>
      <c r="E307" s="19"/>
      <c r="F307" s="19"/>
      <c r="G307" s="19"/>
      <c r="H307" s="19"/>
      <c r="I307" s="19"/>
    </row>
    <row r="308" spans="3:9" ht="12.75">
      <c r="C308" s="19"/>
      <c r="D308" s="19"/>
      <c r="E308" s="19"/>
      <c r="F308" s="19"/>
      <c r="G308" s="19"/>
      <c r="H308" s="19"/>
      <c r="I308" s="19"/>
    </row>
    <row r="309" spans="3:9" ht="12.75">
      <c r="C309" s="19"/>
      <c r="D309" s="19"/>
      <c r="E309" s="19"/>
      <c r="F309" s="19"/>
      <c r="G309" s="19"/>
      <c r="H309" s="19"/>
      <c r="I309" s="19"/>
    </row>
    <row r="310" spans="3:9" ht="12.75">
      <c r="C310" s="19"/>
      <c r="D310" s="19"/>
      <c r="E310" s="19"/>
      <c r="F310" s="19"/>
      <c r="G310" s="19"/>
      <c r="H310" s="19"/>
      <c r="I310" s="19"/>
    </row>
    <row r="311" spans="3:9" ht="12.75">
      <c r="C311" s="19"/>
      <c r="D311" s="19"/>
      <c r="E311" s="19"/>
      <c r="F311" s="19"/>
      <c r="G311" s="19"/>
      <c r="H311" s="19"/>
      <c r="I311" s="19"/>
    </row>
    <row r="312" spans="3:9" ht="12.75">
      <c r="C312" s="19"/>
      <c r="D312" s="19"/>
      <c r="E312" s="19"/>
      <c r="F312" s="19"/>
      <c r="G312" s="19"/>
      <c r="H312" s="19"/>
      <c r="I312" s="19"/>
    </row>
    <row r="313" spans="3:9" ht="12.75">
      <c r="C313" s="19"/>
      <c r="D313" s="19"/>
      <c r="E313" s="19"/>
      <c r="F313" s="19"/>
      <c r="G313" s="19"/>
      <c r="H313" s="19"/>
      <c r="I313" s="19"/>
    </row>
    <row r="314" spans="3:9" ht="12.75">
      <c r="C314" s="19"/>
      <c r="D314" s="19"/>
      <c r="E314" s="19"/>
      <c r="F314" s="19"/>
      <c r="G314" s="19"/>
      <c r="H314" s="19"/>
      <c r="I314" s="19"/>
    </row>
    <row r="315" spans="3:9" ht="12.75">
      <c r="C315" s="19"/>
      <c r="D315" s="19"/>
      <c r="E315" s="19"/>
      <c r="F315" s="19"/>
      <c r="G315" s="19"/>
      <c r="H315" s="19"/>
      <c r="I315" s="19"/>
    </row>
    <row r="316" spans="3:9" ht="12.75">
      <c r="C316" s="19"/>
      <c r="D316" s="19"/>
      <c r="E316" s="19"/>
      <c r="F316" s="19"/>
      <c r="G316" s="19"/>
      <c r="H316" s="19"/>
      <c r="I316" s="19"/>
    </row>
    <row r="317" spans="3:9" ht="12.75">
      <c r="C317" s="19"/>
      <c r="D317" s="19"/>
      <c r="E317" s="19"/>
      <c r="F317" s="19"/>
      <c r="G317" s="19"/>
      <c r="H317" s="19"/>
      <c r="I317" s="19"/>
    </row>
    <row r="318" spans="3:9" ht="12.75">
      <c r="C318" s="19"/>
      <c r="D318" s="19"/>
      <c r="E318" s="19"/>
      <c r="F318" s="19"/>
      <c r="G318" s="19"/>
      <c r="H318" s="19"/>
      <c r="I318" s="19"/>
    </row>
    <row r="319" spans="3:9" ht="12.75">
      <c r="C319" s="19"/>
      <c r="D319" s="19"/>
      <c r="E319" s="19"/>
      <c r="F319" s="19"/>
      <c r="G319" s="19"/>
      <c r="H319" s="19"/>
      <c r="I319" s="19"/>
    </row>
    <row r="320" spans="3:9" ht="12.75">
      <c r="C320" s="19"/>
      <c r="D320" s="19"/>
      <c r="E320" s="19"/>
      <c r="F320" s="19"/>
      <c r="G320" s="19"/>
      <c r="H320" s="19"/>
      <c r="I320" s="19"/>
    </row>
    <row r="321" spans="3:9" ht="12.75">
      <c r="C321" s="19"/>
      <c r="D321" s="19"/>
      <c r="E321" s="19"/>
      <c r="F321" s="19"/>
      <c r="G321" s="19"/>
      <c r="H321" s="19"/>
      <c r="I321" s="19"/>
    </row>
    <row r="322" spans="3:9" ht="12.75">
      <c r="C322" s="19"/>
      <c r="D322" s="19"/>
      <c r="E322" s="19"/>
      <c r="F322" s="19"/>
      <c r="G322" s="19"/>
      <c r="H322" s="19"/>
      <c r="I322" s="19"/>
    </row>
    <row r="323" spans="3:9" ht="12.75">
      <c r="C323" s="19"/>
      <c r="D323" s="19"/>
      <c r="E323" s="19"/>
      <c r="F323" s="19"/>
      <c r="G323" s="19"/>
      <c r="H323" s="19"/>
      <c r="I323" s="19"/>
    </row>
    <row r="324" spans="3:9" ht="12.75">
      <c r="C324" s="19"/>
      <c r="D324" s="19"/>
      <c r="E324" s="19"/>
      <c r="F324" s="19"/>
      <c r="G324" s="19"/>
      <c r="H324" s="19"/>
      <c r="I324" s="19"/>
    </row>
    <row r="325" spans="3:9" ht="12.75">
      <c r="C325" s="19"/>
      <c r="D325" s="19"/>
      <c r="E325" s="19"/>
      <c r="F325" s="19"/>
      <c r="G325" s="19"/>
      <c r="H325" s="19"/>
      <c r="I325" s="19"/>
    </row>
    <row r="326" spans="3:9" ht="12.75">
      <c r="C326" s="19"/>
      <c r="D326" s="19"/>
      <c r="E326" s="19"/>
      <c r="F326" s="19"/>
      <c r="G326" s="19"/>
      <c r="H326" s="19"/>
      <c r="I326" s="19"/>
    </row>
    <row r="327" spans="3:9" ht="12.75">
      <c r="C327" s="19"/>
      <c r="D327" s="19"/>
      <c r="E327" s="19"/>
      <c r="F327" s="19"/>
      <c r="G327" s="19"/>
      <c r="H327" s="19"/>
      <c r="I327" s="19"/>
    </row>
    <row r="328" spans="3:9" ht="12.75">
      <c r="C328" s="19"/>
      <c r="D328" s="19"/>
      <c r="E328" s="19"/>
      <c r="F328" s="19"/>
      <c r="G328" s="19"/>
      <c r="H328" s="19"/>
      <c r="I328" s="19"/>
    </row>
    <row r="329" spans="3:9" ht="12.75">
      <c r="C329" s="19"/>
      <c r="D329" s="19"/>
      <c r="E329" s="19"/>
      <c r="F329" s="19"/>
      <c r="G329" s="19"/>
      <c r="H329" s="19"/>
      <c r="I329" s="19"/>
    </row>
    <row r="330" spans="3:9" ht="12.75">
      <c r="C330" s="19"/>
      <c r="D330" s="19"/>
      <c r="E330" s="19"/>
      <c r="F330" s="19"/>
      <c r="G330" s="19"/>
      <c r="H330" s="19"/>
      <c r="I330" s="19"/>
    </row>
    <row r="331" spans="3:9" ht="12.75">
      <c r="C331" s="19"/>
      <c r="D331" s="19"/>
      <c r="E331" s="19"/>
      <c r="F331" s="19"/>
      <c r="G331" s="19"/>
      <c r="H331" s="19"/>
      <c r="I331" s="19"/>
    </row>
    <row r="332" spans="3:9" ht="12.75">
      <c r="C332" s="19"/>
      <c r="D332" s="19"/>
      <c r="E332" s="19"/>
      <c r="F332" s="19"/>
      <c r="G332" s="19"/>
      <c r="H332" s="19"/>
      <c r="I332" s="19"/>
    </row>
    <row r="333" spans="3:9" ht="12.75">
      <c r="C333" s="19"/>
      <c r="D333" s="19"/>
      <c r="E333" s="19"/>
      <c r="F333" s="19"/>
      <c r="G333" s="19"/>
      <c r="H333" s="19"/>
      <c r="I333" s="19"/>
    </row>
    <row r="334" spans="3:9" ht="12.75">
      <c r="C334" s="19"/>
      <c r="D334" s="19"/>
      <c r="E334" s="19"/>
      <c r="F334" s="19"/>
      <c r="G334" s="19"/>
      <c r="H334" s="19"/>
      <c r="I334" s="19"/>
    </row>
    <row r="335" spans="3:9" ht="12.75">
      <c r="C335" s="19"/>
      <c r="D335" s="19"/>
      <c r="E335" s="19"/>
      <c r="F335" s="19"/>
      <c r="G335" s="19"/>
      <c r="H335" s="19"/>
      <c r="I335" s="19"/>
    </row>
    <row r="336" spans="3:9" ht="12.75">
      <c r="C336" s="19"/>
      <c r="D336" s="19"/>
      <c r="E336" s="19"/>
      <c r="F336" s="19"/>
      <c r="G336" s="19"/>
      <c r="H336" s="19"/>
      <c r="I336" s="19"/>
    </row>
    <row r="337" spans="3:9" ht="12.75">
      <c r="C337" s="19"/>
      <c r="D337" s="19"/>
      <c r="E337" s="19"/>
      <c r="F337" s="19"/>
      <c r="G337" s="19"/>
      <c r="H337" s="19"/>
      <c r="I337" s="19"/>
    </row>
    <row r="338" spans="3:9" ht="12.75">
      <c r="C338" s="19"/>
      <c r="D338" s="19"/>
      <c r="E338" s="19"/>
      <c r="F338" s="19"/>
      <c r="G338" s="19"/>
      <c r="H338" s="19"/>
      <c r="I338" s="19"/>
    </row>
    <row r="339" spans="3:9" ht="12.75">
      <c r="C339" s="19"/>
      <c r="D339" s="19"/>
      <c r="E339" s="19"/>
      <c r="F339" s="19"/>
      <c r="G339" s="19"/>
      <c r="H339" s="19"/>
      <c r="I339" s="19"/>
    </row>
    <row r="340" spans="3:9" ht="12.75">
      <c r="C340" s="19"/>
      <c r="D340" s="19"/>
      <c r="E340" s="19"/>
      <c r="F340" s="19"/>
      <c r="G340" s="19"/>
      <c r="H340" s="19"/>
      <c r="I340" s="19"/>
    </row>
    <row r="341" spans="3:9" ht="12.75">
      <c r="C341" s="19"/>
      <c r="D341" s="19"/>
      <c r="E341" s="19"/>
      <c r="F341" s="19"/>
      <c r="G341" s="19"/>
      <c r="H341" s="19"/>
      <c r="I341" s="19"/>
    </row>
    <row r="342" spans="3:9" ht="12.75">
      <c r="C342" s="19"/>
      <c r="D342" s="19"/>
      <c r="E342" s="19"/>
      <c r="F342" s="19"/>
      <c r="G342" s="19"/>
      <c r="H342" s="19"/>
      <c r="I342" s="19"/>
    </row>
    <row r="343" spans="3:9" ht="12.75">
      <c r="C343" s="19"/>
      <c r="D343" s="19"/>
      <c r="E343" s="19"/>
      <c r="F343" s="19"/>
      <c r="G343" s="19"/>
      <c r="H343" s="19"/>
      <c r="I343" s="19"/>
    </row>
    <row r="344" spans="3:9" ht="12.75">
      <c r="C344" s="19"/>
      <c r="D344" s="19"/>
      <c r="E344" s="19"/>
      <c r="F344" s="19"/>
      <c r="G344" s="19"/>
      <c r="H344" s="19"/>
      <c r="I344" s="19"/>
    </row>
    <row r="345" spans="3:9" ht="12.75">
      <c r="C345" s="19"/>
      <c r="D345" s="19"/>
      <c r="E345" s="19"/>
      <c r="F345" s="19"/>
      <c r="G345" s="19"/>
      <c r="H345" s="19"/>
      <c r="I345" s="19"/>
    </row>
    <row r="346" spans="3:9" ht="12.75">
      <c r="C346" s="19"/>
      <c r="D346" s="19"/>
      <c r="E346" s="19"/>
      <c r="F346" s="19"/>
      <c r="G346" s="19"/>
      <c r="H346" s="19"/>
      <c r="I346" s="19"/>
    </row>
    <row r="347" spans="3:9" ht="12.75">
      <c r="C347" s="19"/>
      <c r="D347" s="19"/>
      <c r="E347" s="19"/>
      <c r="F347" s="19"/>
      <c r="G347" s="19"/>
      <c r="H347" s="19"/>
      <c r="I347" s="19"/>
    </row>
    <row r="348" spans="3:9" ht="12.75">
      <c r="C348" s="19"/>
      <c r="D348" s="19"/>
      <c r="E348" s="19"/>
      <c r="F348" s="19"/>
      <c r="G348" s="19"/>
      <c r="H348" s="19"/>
      <c r="I348" s="19"/>
    </row>
    <row r="349" spans="3:9" ht="12.75">
      <c r="C349" s="19"/>
      <c r="D349" s="19"/>
      <c r="E349" s="19"/>
      <c r="F349" s="19"/>
      <c r="G349" s="19"/>
      <c r="H349" s="19"/>
      <c r="I349" s="19"/>
    </row>
    <row r="350" spans="3:9" ht="12.75">
      <c r="C350" s="19"/>
      <c r="D350" s="19"/>
      <c r="E350" s="19"/>
      <c r="F350" s="19"/>
      <c r="G350" s="19"/>
      <c r="H350" s="19"/>
      <c r="I350" s="19"/>
    </row>
    <row r="351" spans="3:9" ht="12.75">
      <c r="C351" s="19"/>
      <c r="D351" s="19"/>
      <c r="E351" s="19"/>
      <c r="F351" s="19"/>
      <c r="G351" s="19"/>
      <c r="H351" s="19"/>
      <c r="I351" s="19"/>
    </row>
    <row r="352" spans="3:9" ht="12.75">
      <c r="C352" s="19"/>
      <c r="D352" s="19"/>
      <c r="E352" s="19"/>
      <c r="F352" s="19"/>
      <c r="G352" s="19"/>
      <c r="H352" s="19"/>
      <c r="I352" s="19"/>
    </row>
    <row r="353" spans="3:9" ht="12.75">
      <c r="C353" s="19"/>
      <c r="D353" s="19"/>
      <c r="E353" s="19"/>
      <c r="F353" s="19"/>
      <c r="G353" s="19"/>
      <c r="H353" s="19"/>
      <c r="I353" s="19"/>
    </row>
    <row r="354" spans="3:9" ht="12.75">
      <c r="C354" s="19"/>
      <c r="D354" s="19"/>
      <c r="E354" s="19"/>
      <c r="F354" s="19"/>
      <c r="G354" s="19"/>
      <c r="H354" s="19"/>
      <c r="I354" s="19"/>
    </row>
    <row r="355" spans="3:9" ht="12.75">
      <c r="C355" s="19"/>
      <c r="D355" s="19"/>
      <c r="E355" s="19"/>
      <c r="F355" s="19"/>
      <c r="G355" s="19"/>
      <c r="H355" s="19"/>
      <c r="I355" s="19"/>
    </row>
    <row r="356" spans="3:9" ht="12.75">
      <c r="C356" s="19"/>
      <c r="D356" s="19"/>
      <c r="E356" s="19"/>
      <c r="F356" s="19"/>
      <c r="G356" s="19"/>
      <c r="H356" s="19"/>
      <c r="I356" s="19"/>
    </row>
    <row r="357" spans="3:9" ht="12.75">
      <c r="C357" s="19"/>
      <c r="D357" s="19"/>
      <c r="E357" s="19"/>
      <c r="F357" s="19"/>
      <c r="G357" s="19"/>
      <c r="H357" s="19"/>
      <c r="I357" s="19"/>
    </row>
    <row r="358" spans="3:9" ht="12.75">
      <c r="C358" s="19"/>
      <c r="D358" s="19"/>
      <c r="E358" s="19"/>
      <c r="F358" s="19"/>
      <c r="G358" s="19"/>
      <c r="H358" s="19"/>
      <c r="I358" s="19"/>
    </row>
    <row r="359" spans="3:9" ht="12.75">
      <c r="C359" s="19"/>
      <c r="D359" s="19"/>
      <c r="E359" s="19"/>
      <c r="F359" s="19"/>
      <c r="G359" s="19"/>
      <c r="H359" s="19"/>
      <c r="I359" s="19"/>
    </row>
    <row r="360" spans="3:9" ht="12.75">
      <c r="C360" s="19"/>
      <c r="D360" s="19"/>
      <c r="E360" s="19"/>
      <c r="F360" s="19"/>
      <c r="G360" s="19"/>
      <c r="H360" s="19"/>
      <c r="I360" s="19"/>
    </row>
    <row r="361" spans="3:9" ht="12.75">
      <c r="C361" s="19"/>
      <c r="D361" s="19"/>
      <c r="E361" s="19"/>
      <c r="F361" s="19"/>
      <c r="G361" s="19"/>
      <c r="H361" s="19"/>
      <c r="I361" s="19"/>
    </row>
    <row r="362" spans="3:9" ht="12.75">
      <c r="C362" s="19"/>
      <c r="D362" s="19"/>
      <c r="E362" s="19"/>
      <c r="F362" s="19"/>
      <c r="G362" s="19"/>
      <c r="H362" s="19"/>
      <c r="I362" s="19"/>
    </row>
    <row r="363" spans="3:9" ht="12.75">
      <c r="C363" s="19"/>
      <c r="D363" s="19"/>
      <c r="E363" s="19"/>
      <c r="F363" s="19"/>
      <c r="G363" s="19"/>
      <c r="H363" s="19"/>
      <c r="I363" s="19"/>
    </row>
    <row r="364" spans="3:9" ht="12.75">
      <c r="C364" s="19"/>
      <c r="D364" s="19"/>
      <c r="E364" s="19"/>
      <c r="F364" s="19"/>
      <c r="G364" s="19"/>
      <c r="H364" s="19"/>
      <c r="I364" s="19"/>
    </row>
    <row r="365" spans="3:9" ht="12.75">
      <c r="C365" s="19"/>
      <c r="D365" s="19"/>
      <c r="E365" s="19"/>
      <c r="F365" s="19"/>
      <c r="G365" s="19"/>
      <c r="H365" s="19"/>
      <c r="I365" s="19"/>
    </row>
    <row r="366" spans="3:9" ht="12.75">
      <c r="C366" s="19"/>
      <c r="D366" s="19"/>
      <c r="E366" s="19"/>
      <c r="F366" s="19"/>
      <c r="G366" s="19"/>
      <c r="H366" s="19"/>
      <c r="I366" s="19"/>
    </row>
    <row r="367" spans="3:9" ht="12.75">
      <c r="C367" s="19"/>
      <c r="D367" s="19"/>
      <c r="E367" s="19"/>
      <c r="F367" s="19"/>
      <c r="G367" s="19"/>
      <c r="H367" s="19"/>
      <c r="I367" s="19"/>
    </row>
    <row r="368" spans="3:9" ht="12.75">
      <c r="C368" s="19"/>
      <c r="D368" s="19"/>
      <c r="E368" s="19"/>
      <c r="F368" s="19"/>
      <c r="G368" s="19"/>
      <c r="H368" s="19"/>
      <c r="I368" s="19"/>
    </row>
    <row r="369" spans="3:9" ht="12.75">
      <c r="C369" s="19"/>
      <c r="D369" s="19"/>
      <c r="E369" s="19"/>
      <c r="F369" s="19"/>
      <c r="G369" s="19"/>
      <c r="H369" s="19"/>
      <c r="I369" s="19"/>
    </row>
    <row r="370" spans="3:9" ht="12.75">
      <c r="C370" s="19"/>
      <c r="D370" s="19"/>
      <c r="E370" s="19"/>
      <c r="F370" s="19"/>
      <c r="G370" s="19"/>
      <c r="H370" s="19"/>
      <c r="I370" s="19"/>
    </row>
    <row r="371" spans="3:9" ht="12.75">
      <c r="C371" s="19"/>
      <c r="D371" s="19"/>
      <c r="E371" s="19"/>
      <c r="F371" s="19"/>
      <c r="G371" s="19"/>
      <c r="H371" s="19"/>
      <c r="I371" s="19"/>
    </row>
    <row r="372" spans="3:9" ht="12.75">
      <c r="C372" s="19"/>
      <c r="D372" s="19"/>
      <c r="E372" s="19"/>
      <c r="F372" s="19"/>
      <c r="G372" s="19"/>
      <c r="H372" s="19"/>
      <c r="I372" s="19"/>
    </row>
    <row r="373" spans="3:9" ht="12.75">
      <c r="C373" s="19"/>
      <c r="D373" s="19"/>
      <c r="E373" s="19"/>
      <c r="F373" s="19"/>
      <c r="G373" s="19"/>
      <c r="H373" s="19"/>
      <c r="I373" s="19"/>
    </row>
    <row r="374" spans="3:9" ht="12.75">
      <c r="C374" s="19"/>
      <c r="D374" s="19"/>
      <c r="E374" s="19"/>
      <c r="F374" s="19"/>
      <c r="G374" s="19"/>
      <c r="H374" s="19"/>
      <c r="I374" s="19"/>
    </row>
    <row r="375" spans="3:9" ht="12.75">
      <c r="C375" s="19"/>
      <c r="D375" s="19"/>
      <c r="E375" s="19"/>
      <c r="F375" s="19"/>
      <c r="G375" s="19"/>
      <c r="H375" s="19"/>
      <c r="I375" s="19"/>
    </row>
    <row r="376" spans="3:9" ht="12.75">
      <c r="C376" s="19"/>
      <c r="D376" s="19"/>
      <c r="E376" s="19"/>
      <c r="F376" s="19"/>
      <c r="G376" s="19"/>
      <c r="H376" s="19"/>
      <c r="I376" s="19"/>
    </row>
    <row r="377" spans="3:9" ht="12.75">
      <c r="C377" s="19"/>
      <c r="D377" s="19"/>
      <c r="E377" s="19"/>
      <c r="F377" s="19"/>
      <c r="G377" s="19"/>
      <c r="H377" s="19"/>
      <c r="I377" s="19"/>
    </row>
    <row r="378" spans="3:9" ht="12.75">
      <c r="C378" s="19"/>
      <c r="D378" s="19"/>
      <c r="E378" s="19"/>
      <c r="F378" s="19"/>
      <c r="G378" s="19"/>
      <c r="H378" s="19"/>
      <c r="I378" s="19"/>
    </row>
    <row r="379" spans="3:9" ht="12.75">
      <c r="C379" s="19"/>
      <c r="D379" s="19"/>
      <c r="E379" s="19"/>
      <c r="F379" s="19"/>
      <c r="G379" s="19"/>
      <c r="H379" s="19"/>
      <c r="I379" s="19"/>
    </row>
    <row r="380" spans="3:9" ht="12.75">
      <c r="C380" s="19"/>
      <c r="D380" s="19"/>
      <c r="E380" s="19"/>
      <c r="F380" s="19"/>
      <c r="G380" s="19"/>
      <c r="H380" s="19"/>
      <c r="I380" s="19"/>
    </row>
    <row r="381" spans="3:9" ht="12.75">
      <c r="C381" s="19"/>
      <c r="D381" s="19"/>
      <c r="E381" s="19"/>
      <c r="F381" s="19"/>
      <c r="G381" s="19"/>
      <c r="H381" s="19"/>
      <c r="I381" s="19"/>
    </row>
    <row r="382" spans="3:9" ht="12.75">
      <c r="C382" s="19"/>
      <c r="D382" s="19"/>
      <c r="E382" s="19"/>
      <c r="F382" s="19"/>
      <c r="G382" s="19"/>
      <c r="H382" s="19"/>
      <c r="I382" s="19"/>
    </row>
    <row r="383" spans="3:9" ht="12.75">
      <c r="C383" s="19"/>
      <c r="D383" s="19"/>
      <c r="E383" s="19"/>
      <c r="F383" s="19"/>
      <c r="G383" s="19"/>
      <c r="H383" s="19"/>
      <c r="I383" s="19"/>
    </row>
    <row r="384" spans="3:9" ht="12.75">
      <c r="C384" s="19"/>
      <c r="D384" s="19"/>
      <c r="E384" s="19"/>
      <c r="F384" s="19"/>
      <c r="G384" s="19"/>
      <c r="H384" s="19"/>
      <c r="I384" s="19"/>
    </row>
    <row r="385" spans="3:9" ht="12.75">
      <c r="C385" s="19"/>
      <c r="D385" s="19"/>
      <c r="E385" s="19"/>
      <c r="F385" s="19"/>
      <c r="G385" s="19"/>
      <c r="H385" s="19"/>
      <c r="I385" s="19"/>
    </row>
    <row r="386" spans="3:9" ht="12.75">
      <c r="C386" s="19"/>
      <c r="D386" s="19"/>
      <c r="E386" s="19"/>
      <c r="F386" s="19"/>
      <c r="G386" s="19"/>
      <c r="H386" s="19"/>
      <c r="I386" s="19"/>
    </row>
    <row r="387" spans="3:9" ht="12.75">
      <c r="C387" s="19"/>
      <c r="D387" s="19"/>
      <c r="E387" s="19"/>
      <c r="F387" s="19"/>
      <c r="G387" s="19"/>
      <c r="H387" s="19"/>
      <c r="I387" s="19"/>
    </row>
    <row r="388" spans="3:9" ht="12.75">
      <c r="C388" s="19"/>
      <c r="D388" s="19"/>
      <c r="E388" s="19"/>
      <c r="F388" s="19"/>
      <c r="G388" s="19"/>
      <c r="H388" s="19"/>
      <c r="I388" s="19"/>
    </row>
    <row r="389" spans="3:9" ht="12.75">
      <c r="C389" s="19"/>
      <c r="D389" s="19"/>
      <c r="E389" s="19"/>
      <c r="F389" s="19"/>
      <c r="G389" s="19"/>
      <c r="H389" s="19"/>
      <c r="I389" s="19"/>
    </row>
    <row r="390" spans="3:9" ht="12.75">
      <c r="C390" s="19"/>
      <c r="D390" s="19"/>
      <c r="E390" s="19"/>
      <c r="F390" s="19"/>
      <c r="G390" s="19"/>
      <c r="H390" s="19"/>
      <c r="I390" s="19"/>
    </row>
    <row r="391" spans="3:9" ht="12.75">
      <c r="C391" s="19"/>
      <c r="D391" s="19"/>
      <c r="E391" s="19"/>
      <c r="F391" s="19"/>
      <c r="G391" s="19"/>
      <c r="H391" s="19"/>
      <c r="I391" s="19"/>
    </row>
    <row r="392" spans="3:9" ht="12.75">
      <c r="C392" s="19"/>
      <c r="D392" s="19"/>
      <c r="E392" s="19"/>
      <c r="F392" s="19"/>
      <c r="G392" s="19"/>
      <c r="H392" s="19"/>
      <c r="I392" s="19"/>
    </row>
    <row r="393" spans="3:9" ht="12.75">
      <c r="C393" s="19"/>
      <c r="D393" s="19"/>
      <c r="E393" s="19"/>
      <c r="F393" s="19"/>
      <c r="G393" s="19"/>
      <c r="H393" s="19"/>
      <c r="I393" s="19"/>
    </row>
    <row r="394" spans="3:9" ht="12.75">
      <c r="C394" s="19"/>
      <c r="D394" s="19"/>
      <c r="E394" s="19"/>
      <c r="F394" s="19"/>
      <c r="G394" s="19"/>
      <c r="H394" s="19"/>
      <c r="I394" s="19"/>
    </row>
    <row r="395" spans="3:9" ht="12.75">
      <c r="C395" s="19"/>
      <c r="D395" s="19"/>
      <c r="E395" s="19"/>
      <c r="F395" s="19"/>
      <c r="G395" s="19"/>
      <c r="H395" s="19"/>
      <c r="I395" s="19"/>
    </row>
    <row r="396" spans="3:9" ht="12.75">
      <c r="C396" s="19"/>
      <c r="D396" s="19"/>
      <c r="E396" s="19"/>
      <c r="F396" s="19"/>
      <c r="G396" s="19"/>
      <c r="H396" s="19"/>
      <c r="I396" s="19"/>
    </row>
    <row r="397" spans="3:9" ht="12.75">
      <c r="C397" s="19"/>
      <c r="D397" s="19"/>
      <c r="E397" s="19"/>
      <c r="F397" s="19"/>
      <c r="G397" s="19"/>
      <c r="H397" s="19"/>
      <c r="I397" s="19"/>
    </row>
    <row r="398" spans="3:9" ht="12.75">
      <c r="C398" s="19"/>
      <c r="D398" s="19"/>
      <c r="E398" s="19"/>
      <c r="F398" s="19"/>
      <c r="G398" s="19"/>
      <c r="H398" s="19"/>
      <c r="I398" s="19"/>
    </row>
    <row r="399" spans="3:9" ht="12.75">
      <c r="C399" s="19"/>
      <c r="D399" s="19"/>
      <c r="E399" s="19"/>
      <c r="F399" s="19"/>
      <c r="G399" s="19"/>
      <c r="H399" s="19"/>
      <c r="I399" s="19"/>
    </row>
    <row r="400" spans="3:9" ht="12.75">
      <c r="C400" s="19"/>
      <c r="D400" s="19"/>
      <c r="E400" s="19"/>
      <c r="F400" s="19"/>
      <c r="G400" s="19"/>
      <c r="H400" s="19"/>
      <c r="I400" s="19"/>
    </row>
    <row r="401" spans="3:9" ht="12.75">
      <c r="C401" s="19"/>
      <c r="D401" s="19"/>
      <c r="E401" s="19"/>
      <c r="F401" s="19"/>
      <c r="G401" s="19"/>
      <c r="H401" s="19"/>
      <c r="I401" s="19"/>
    </row>
    <row r="402" spans="3:9" ht="12.75">
      <c r="C402" s="19"/>
      <c r="D402" s="19"/>
      <c r="E402" s="19"/>
      <c r="F402" s="19"/>
      <c r="G402" s="19"/>
      <c r="H402" s="19"/>
      <c r="I402" s="19"/>
    </row>
    <row r="403" spans="3:9" ht="12.75">
      <c r="C403" s="19"/>
      <c r="D403" s="19"/>
      <c r="E403" s="19"/>
      <c r="F403" s="19"/>
      <c r="G403" s="19"/>
      <c r="H403" s="19"/>
      <c r="I403" s="19"/>
    </row>
    <row r="404" spans="3:9" ht="12.75">
      <c r="C404" s="19"/>
      <c r="D404" s="19"/>
      <c r="E404" s="19"/>
      <c r="F404" s="19"/>
      <c r="G404" s="19"/>
      <c r="H404" s="19"/>
      <c r="I404" s="19"/>
    </row>
    <row r="405" spans="3:9" ht="12.75">
      <c r="C405" s="19"/>
      <c r="D405" s="19"/>
      <c r="E405" s="19"/>
      <c r="F405" s="19"/>
      <c r="G405" s="19"/>
      <c r="H405" s="19"/>
      <c r="I405" s="19"/>
    </row>
    <row r="406" spans="3:9" ht="12.75">
      <c r="C406" s="19"/>
      <c r="D406" s="19"/>
      <c r="E406" s="19"/>
      <c r="F406" s="19"/>
      <c r="G406" s="19"/>
      <c r="H406" s="19"/>
      <c r="I406" s="19"/>
    </row>
    <row r="407" spans="3:9" ht="12.75">
      <c r="C407" s="19"/>
      <c r="D407" s="19"/>
      <c r="E407" s="19"/>
      <c r="F407" s="19"/>
      <c r="G407" s="19"/>
      <c r="H407" s="19"/>
      <c r="I407" s="19"/>
    </row>
    <row r="408" spans="3:9" ht="12.75">
      <c r="C408" s="19"/>
      <c r="D408" s="19"/>
      <c r="E408" s="19"/>
      <c r="F408" s="19"/>
      <c r="G408" s="19"/>
      <c r="H408" s="19"/>
      <c r="I408" s="19"/>
    </row>
    <row r="409" spans="3:9" ht="12.75">
      <c r="C409" s="19"/>
      <c r="D409" s="19"/>
      <c r="E409" s="19"/>
      <c r="F409" s="19"/>
      <c r="G409" s="19"/>
      <c r="H409" s="19"/>
      <c r="I409" s="19"/>
    </row>
    <row r="410" spans="3:9" ht="12.75">
      <c r="C410" s="19"/>
      <c r="D410" s="19"/>
      <c r="E410" s="19"/>
      <c r="F410" s="19"/>
      <c r="G410" s="19"/>
      <c r="H410" s="19"/>
      <c r="I410" s="19"/>
    </row>
    <row r="411" spans="3:9" ht="12.75">
      <c r="C411" s="19"/>
      <c r="D411" s="19"/>
      <c r="E411" s="19"/>
      <c r="F411" s="19"/>
      <c r="G411" s="19"/>
      <c r="H411" s="19"/>
      <c r="I411" s="19"/>
    </row>
    <row r="412" spans="3:9" ht="12.75">
      <c r="C412" s="19"/>
      <c r="D412" s="19"/>
      <c r="E412" s="19"/>
      <c r="F412" s="19"/>
      <c r="G412" s="19"/>
      <c r="H412" s="19"/>
      <c r="I412" s="19"/>
    </row>
    <row r="413" spans="3:9" ht="12.75">
      <c r="C413" s="19"/>
      <c r="D413" s="19"/>
      <c r="E413" s="19"/>
      <c r="F413" s="19"/>
      <c r="G413" s="19"/>
      <c r="H413" s="19"/>
      <c r="I413" s="19"/>
    </row>
    <row r="414" spans="3:9" ht="12.75">
      <c r="C414" s="19"/>
      <c r="D414" s="19"/>
      <c r="E414" s="19"/>
      <c r="F414" s="19"/>
      <c r="G414" s="19"/>
      <c r="H414" s="19"/>
      <c r="I414" s="19"/>
    </row>
    <row r="415" spans="3:9" ht="12.75">
      <c r="C415" s="19"/>
      <c r="D415" s="19"/>
      <c r="E415" s="19"/>
      <c r="F415" s="19"/>
      <c r="G415" s="19"/>
      <c r="H415" s="19"/>
      <c r="I415" s="19"/>
    </row>
    <row r="416" spans="3:9" ht="12.75">
      <c r="C416" s="19"/>
      <c r="D416" s="19"/>
      <c r="E416" s="19"/>
      <c r="F416" s="19"/>
      <c r="G416" s="19"/>
      <c r="H416" s="19"/>
      <c r="I416" s="19"/>
    </row>
    <row r="417" spans="3:9" ht="12.75">
      <c r="C417" s="19"/>
      <c r="D417" s="19"/>
      <c r="E417" s="19"/>
      <c r="F417" s="19"/>
      <c r="G417" s="19"/>
      <c r="H417" s="19"/>
      <c r="I417" s="19"/>
    </row>
    <row r="418" spans="3:9" ht="12.75">
      <c r="C418" s="19"/>
      <c r="D418" s="19"/>
      <c r="E418" s="19"/>
      <c r="F418" s="19"/>
      <c r="G418" s="19"/>
      <c r="H418" s="19"/>
      <c r="I418" s="19"/>
    </row>
    <row r="419" spans="3:9" ht="12.75">
      <c r="C419" s="19"/>
      <c r="D419" s="19"/>
      <c r="E419" s="19"/>
      <c r="F419" s="19"/>
      <c r="G419" s="19"/>
      <c r="H419" s="19"/>
      <c r="I419" s="19"/>
    </row>
    <row r="420" spans="3:9" ht="12.75">
      <c r="C420" s="19"/>
      <c r="D420" s="19"/>
      <c r="E420" s="19"/>
      <c r="F420" s="19"/>
      <c r="G420" s="19"/>
      <c r="H420" s="19"/>
      <c r="I420" s="19"/>
    </row>
    <row r="421" spans="3:9" ht="12.75">
      <c r="C421" s="19"/>
      <c r="D421" s="19"/>
      <c r="E421" s="19"/>
      <c r="F421" s="19"/>
      <c r="G421" s="19"/>
      <c r="H421" s="19"/>
      <c r="I421" s="19"/>
    </row>
    <row r="422" spans="3:9" ht="12.75">
      <c r="C422" s="19"/>
      <c r="D422" s="19"/>
      <c r="E422" s="19"/>
      <c r="F422" s="19"/>
      <c r="G422" s="19"/>
      <c r="H422" s="19"/>
      <c r="I422" s="19"/>
    </row>
    <row r="423" spans="3:9" ht="12.75">
      <c r="C423" s="19"/>
      <c r="D423" s="19"/>
      <c r="E423" s="19"/>
      <c r="F423" s="19"/>
      <c r="G423" s="19"/>
      <c r="H423" s="19"/>
      <c r="I423" s="19"/>
    </row>
    <row r="424" spans="3:9" ht="12.75">
      <c r="C424" s="19"/>
      <c r="D424" s="19"/>
      <c r="E424" s="19"/>
      <c r="F424" s="19"/>
      <c r="G424" s="19"/>
      <c r="H424" s="19"/>
      <c r="I424" s="19"/>
    </row>
    <row r="425" spans="3:9" ht="12.75">
      <c r="C425" s="19"/>
      <c r="D425" s="19"/>
      <c r="E425" s="19"/>
      <c r="F425" s="19"/>
      <c r="G425" s="19"/>
      <c r="H425" s="19"/>
      <c r="I425" s="19"/>
    </row>
    <row r="426" spans="3:9" ht="12.75">
      <c r="C426" s="19"/>
      <c r="D426" s="19"/>
      <c r="E426" s="19"/>
      <c r="F426" s="19"/>
      <c r="G426" s="19"/>
      <c r="H426" s="19"/>
      <c r="I426" s="19"/>
    </row>
    <row r="427" spans="3:9" ht="12.75">
      <c r="C427" s="19"/>
      <c r="D427" s="19"/>
      <c r="E427" s="19"/>
      <c r="F427" s="19"/>
      <c r="G427" s="19"/>
      <c r="H427" s="19"/>
      <c r="I427" s="19"/>
    </row>
    <row r="428" spans="3:9" ht="12.75">
      <c r="C428" s="19"/>
      <c r="D428" s="19"/>
      <c r="E428" s="19"/>
      <c r="F428" s="19"/>
      <c r="G428" s="19"/>
      <c r="H428" s="19"/>
      <c r="I428" s="19"/>
    </row>
    <row r="429" spans="3:9" ht="12.75">
      <c r="C429" s="19"/>
      <c r="D429" s="19"/>
      <c r="E429" s="19"/>
      <c r="F429" s="19"/>
      <c r="G429" s="19"/>
      <c r="H429" s="19"/>
      <c r="I429" s="19"/>
    </row>
    <row r="430" spans="3:9" ht="12.75">
      <c r="C430" s="19"/>
      <c r="D430" s="19"/>
      <c r="E430" s="19"/>
      <c r="F430" s="19"/>
      <c r="G430" s="19"/>
      <c r="H430" s="19"/>
      <c r="I430" s="19"/>
    </row>
    <row r="431" spans="3:9" ht="12.75">
      <c r="C431" s="19"/>
      <c r="D431" s="19"/>
      <c r="E431" s="19"/>
      <c r="F431" s="19"/>
      <c r="G431" s="19"/>
      <c r="H431" s="19"/>
      <c r="I431" s="19"/>
    </row>
    <row r="432" spans="3:9" ht="12.75">
      <c r="C432" s="19"/>
      <c r="D432" s="19"/>
      <c r="E432" s="19"/>
      <c r="F432" s="19"/>
      <c r="G432" s="19"/>
      <c r="H432" s="19"/>
      <c r="I432" s="19"/>
    </row>
    <row r="433" spans="3:9" ht="12.75">
      <c r="C433" s="19"/>
      <c r="D433" s="19"/>
      <c r="E433" s="19"/>
      <c r="F433" s="19"/>
      <c r="G433" s="19"/>
      <c r="H433" s="19"/>
      <c r="I433" s="19"/>
    </row>
    <row r="434" spans="3:9" ht="12.75">
      <c r="C434" s="19"/>
      <c r="D434" s="19"/>
      <c r="E434" s="19"/>
      <c r="F434" s="19"/>
      <c r="G434" s="19"/>
      <c r="H434" s="19"/>
      <c r="I434" s="19"/>
    </row>
    <row r="435" spans="3:9" ht="12.75">
      <c r="C435" s="19"/>
      <c r="D435" s="19"/>
      <c r="E435" s="19"/>
      <c r="F435" s="19"/>
      <c r="G435" s="19"/>
      <c r="H435" s="19"/>
      <c r="I435" s="19"/>
    </row>
    <row r="436" spans="3:9" ht="12.75">
      <c r="C436" s="19"/>
      <c r="D436" s="19"/>
      <c r="E436" s="19"/>
      <c r="F436" s="19"/>
      <c r="G436" s="19"/>
      <c r="H436" s="19"/>
      <c r="I436" s="19"/>
    </row>
    <row r="437" spans="3:9" ht="12.75">
      <c r="C437" s="19"/>
      <c r="D437" s="19"/>
      <c r="E437" s="19"/>
      <c r="F437" s="19"/>
      <c r="G437" s="19"/>
      <c r="H437" s="19"/>
      <c r="I437" s="19"/>
    </row>
    <row r="438" spans="3:9" ht="12.75">
      <c r="C438" s="19"/>
      <c r="D438" s="19"/>
      <c r="E438" s="19"/>
      <c r="F438" s="19"/>
      <c r="G438" s="19"/>
      <c r="H438" s="19"/>
      <c r="I438" s="19"/>
    </row>
    <row r="439" spans="3:9" ht="12.75">
      <c r="C439" s="19"/>
      <c r="D439" s="19"/>
      <c r="E439" s="19"/>
      <c r="F439" s="19"/>
      <c r="G439" s="19"/>
      <c r="H439" s="19"/>
      <c r="I439" s="19"/>
    </row>
    <row r="440" spans="3:9" ht="12.75">
      <c r="C440" s="19"/>
      <c r="D440" s="19"/>
      <c r="E440" s="19"/>
      <c r="F440" s="19"/>
      <c r="G440" s="19"/>
      <c r="H440" s="19"/>
      <c r="I440" s="19"/>
    </row>
    <row r="441" spans="3:9" ht="12.75">
      <c r="C441" s="19"/>
      <c r="D441" s="19"/>
      <c r="E441" s="19"/>
      <c r="F441" s="19"/>
      <c r="G441" s="19"/>
      <c r="H441" s="19"/>
      <c r="I441" s="19"/>
    </row>
    <row r="442" spans="3:9" ht="12.75">
      <c r="C442" s="19"/>
      <c r="D442" s="19"/>
      <c r="E442" s="19"/>
      <c r="F442" s="19"/>
      <c r="G442" s="19"/>
      <c r="H442" s="19"/>
      <c r="I442" s="19"/>
    </row>
    <row r="443" spans="3:9" ht="12.75">
      <c r="C443" s="19"/>
      <c r="D443" s="19"/>
      <c r="E443" s="19"/>
      <c r="F443" s="19"/>
      <c r="G443" s="19"/>
      <c r="H443" s="19"/>
      <c r="I443" s="19"/>
    </row>
    <row r="444" spans="3:9" ht="12.75">
      <c r="C444" s="19"/>
      <c r="D444" s="19"/>
      <c r="E444" s="19"/>
      <c r="F444" s="19"/>
      <c r="G444" s="19"/>
      <c r="H444" s="19"/>
      <c r="I444" s="19"/>
    </row>
    <row r="445" spans="3:9" ht="12.75">
      <c r="C445" s="19"/>
      <c r="D445" s="19"/>
      <c r="E445" s="19"/>
      <c r="F445" s="19"/>
      <c r="G445" s="19"/>
      <c r="H445" s="19"/>
      <c r="I445" s="19"/>
    </row>
    <row r="446" spans="3:9" ht="12.75">
      <c r="C446" s="19"/>
      <c r="D446" s="19"/>
      <c r="E446" s="19"/>
      <c r="F446" s="19"/>
      <c r="G446" s="19"/>
      <c r="H446" s="19"/>
      <c r="I446" s="19"/>
    </row>
    <row r="447" spans="3:9" ht="12.75">
      <c r="C447" s="19"/>
      <c r="D447" s="19"/>
      <c r="E447" s="19"/>
      <c r="F447" s="19"/>
      <c r="G447" s="19"/>
      <c r="H447" s="19"/>
      <c r="I447" s="19"/>
    </row>
    <row r="448" spans="3:9" ht="12.75">
      <c r="C448" s="19"/>
      <c r="D448" s="19"/>
      <c r="E448" s="19"/>
      <c r="F448" s="19"/>
      <c r="G448" s="19"/>
      <c r="H448" s="19"/>
      <c r="I448" s="19"/>
    </row>
    <row r="449" spans="3:9" ht="12.75">
      <c r="C449" s="19"/>
      <c r="D449" s="19"/>
      <c r="E449" s="19"/>
      <c r="F449" s="19"/>
      <c r="G449" s="19"/>
      <c r="H449" s="19"/>
      <c r="I449" s="19"/>
    </row>
    <row r="450" spans="3:9" ht="12.75">
      <c r="C450" s="19"/>
      <c r="D450" s="19"/>
      <c r="E450" s="19"/>
      <c r="F450" s="19"/>
      <c r="G450" s="19"/>
      <c r="H450" s="19"/>
      <c r="I450" s="19"/>
    </row>
    <row r="451" spans="3:9" ht="12.75">
      <c r="C451" s="19"/>
      <c r="D451" s="19"/>
      <c r="E451" s="19"/>
      <c r="F451" s="19"/>
      <c r="G451" s="19"/>
      <c r="H451" s="19"/>
      <c r="I451" s="19"/>
    </row>
    <row r="452" spans="3:9" ht="12.75">
      <c r="C452" s="19"/>
      <c r="D452" s="19"/>
      <c r="E452" s="19"/>
      <c r="F452" s="19"/>
      <c r="G452" s="19"/>
      <c r="H452" s="19"/>
      <c r="I452" s="19"/>
    </row>
    <row r="453" spans="3:9" ht="12.75">
      <c r="C453" s="19"/>
      <c r="D453" s="19"/>
      <c r="E453" s="19"/>
      <c r="F453" s="19"/>
      <c r="G453" s="19"/>
      <c r="H453" s="19"/>
      <c r="I453" s="19"/>
    </row>
    <row r="454" spans="3:9" ht="12.75">
      <c r="C454" s="19"/>
      <c r="D454" s="19"/>
      <c r="E454" s="19"/>
      <c r="F454" s="19"/>
      <c r="G454" s="19"/>
      <c r="H454" s="19"/>
      <c r="I454" s="19"/>
    </row>
    <row r="455" spans="3:9" ht="12.75">
      <c r="C455" s="19"/>
      <c r="D455" s="19"/>
      <c r="E455" s="19"/>
      <c r="F455" s="19"/>
      <c r="G455" s="19"/>
      <c r="H455" s="19"/>
      <c r="I455" s="19"/>
    </row>
    <row r="456" spans="3:9" ht="12.75">
      <c r="C456" s="19"/>
      <c r="D456" s="19"/>
      <c r="E456" s="19"/>
      <c r="F456" s="19"/>
      <c r="G456" s="19"/>
      <c r="H456" s="19"/>
      <c r="I456" s="19"/>
    </row>
    <row r="457" spans="3:9" ht="12.75">
      <c r="C457" s="19"/>
      <c r="D457" s="19"/>
      <c r="E457" s="19"/>
      <c r="F457" s="19"/>
      <c r="G457" s="19"/>
      <c r="H457" s="19"/>
      <c r="I457" s="19"/>
    </row>
    <row r="458" spans="3:9" ht="12.75">
      <c r="C458" s="19"/>
      <c r="D458" s="19"/>
      <c r="E458" s="19"/>
      <c r="F458" s="19"/>
      <c r="G458" s="19"/>
      <c r="H458" s="19"/>
      <c r="I458" s="19"/>
    </row>
    <row r="459" spans="3:9" ht="12.75">
      <c r="C459" s="19"/>
      <c r="D459" s="19"/>
      <c r="E459" s="19"/>
      <c r="F459" s="19"/>
      <c r="G459" s="19"/>
      <c r="H459" s="19"/>
      <c r="I459" s="19"/>
    </row>
    <row r="460" spans="3:9" ht="12.75">
      <c r="C460" s="19"/>
      <c r="D460" s="19"/>
      <c r="E460" s="19"/>
      <c r="F460" s="19"/>
      <c r="G460" s="19"/>
      <c r="H460" s="19"/>
      <c r="I460" s="19"/>
    </row>
    <row r="461" spans="3:9" ht="12.75">
      <c r="C461" s="19"/>
      <c r="D461" s="19"/>
      <c r="E461" s="19"/>
      <c r="F461" s="19"/>
      <c r="G461" s="19"/>
      <c r="H461" s="19"/>
      <c r="I461" s="19"/>
    </row>
    <row r="462" spans="3:9" ht="12.75">
      <c r="C462" s="19"/>
      <c r="D462" s="19"/>
      <c r="E462" s="19"/>
      <c r="F462" s="19"/>
      <c r="G462" s="19"/>
      <c r="H462" s="19"/>
      <c r="I462" s="19"/>
    </row>
    <row r="463" spans="3:9" ht="12.75">
      <c r="C463" s="19"/>
      <c r="D463" s="19"/>
      <c r="E463" s="19"/>
      <c r="F463" s="19"/>
      <c r="G463" s="19"/>
      <c r="H463" s="19"/>
      <c r="I463" s="19"/>
    </row>
    <row r="464" spans="3:9" ht="12.75">
      <c r="C464" s="19"/>
      <c r="D464" s="19"/>
      <c r="E464" s="19"/>
      <c r="F464" s="19"/>
      <c r="G464" s="19"/>
      <c r="H464" s="19"/>
      <c r="I464" s="19"/>
    </row>
    <row r="465" spans="3:9" ht="12.75">
      <c r="C465" s="19"/>
      <c r="D465" s="19"/>
      <c r="E465" s="19"/>
      <c r="F465" s="19"/>
      <c r="G465" s="19"/>
      <c r="H465" s="19"/>
      <c r="I465" s="19"/>
    </row>
    <row r="466" spans="3:9" ht="12.75">
      <c r="C466" s="19"/>
      <c r="D466" s="19"/>
      <c r="E466" s="19"/>
      <c r="F466" s="19"/>
      <c r="G466" s="19"/>
      <c r="H466" s="19"/>
      <c r="I466" s="19"/>
    </row>
    <row r="467" spans="3:9" ht="12.75">
      <c r="C467" s="19"/>
      <c r="D467" s="19"/>
      <c r="E467" s="19"/>
      <c r="F467" s="19"/>
      <c r="G467" s="19"/>
      <c r="H467" s="19"/>
      <c r="I467" s="19"/>
    </row>
    <row r="468" spans="3:9" ht="12.75">
      <c r="C468" s="19"/>
      <c r="D468" s="19"/>
      <c r="E468" s="19"/>
      <c r="F468" s="19"/>
      <c r="G468" s="19"/>
      <c r="H468" s="19"/>
      <c r="I468" s="19"/>
    </row>
    <row r="469" spans="3:9" ht="12.75">
      <c r="C469" s="19"/>
      <c r="D469" s="19"/>
      <c r="E469" s="19"/>
      <c r="F469" s="19"/>
      <c r="G469" s="19"/>
      <c r="H469" s="19"/>
      <c r="I469" s="19"/>
    </row>
    <row r="470" spans="3:9" ht="12.75">
      <c r="C470" s="19"/>
      <c r="D470" s="19"/>
      <c r="E470" s="19"/>
      <c r="F470" s="19"/>
      <c r="G470" s="19"/>
      <c r="H470" s="19"/>
      <c r="I470" s="19"/>
    </row>
    <row r="471" spans="3:9" ht="12.75">
      <c r="C471" s="19"/>
      <c r="D471" s="19"/>
      <c r="E471" s="19"/>
      <c r="F471" s="19"/>
      <c r="G471" s="19"/>
      <c r="H471" s="19"/>
      <c r="I471" s="19"/>
    </row>
    <row r="472" spans="3:9" ht="12.75">
      <c r="C472" s="19"/>
      <c r="D472" s="19"/>
      <c r="E472" s="19"/>
      <c r="F472" s="19"/>
      <c r="G472" s="19"/>
      <c r="H472" s="19"/>
      <c r="I472" s="19"/>
    </row>
    <row r="473" spans="3:9" ht="12.75">
      <c r="C473" s="19"/>
      <c r="D473" s="19"/>
      <c r="E473" s="19"/>
      <c r="F473" s="19"/>
      <c r="G473" s="19"/>
      <c r="H473" s="19"/>
      <c r="I473" s="19"/>
    </row>
    <row r="474" spans="3:9" ht="12.75">
      <c r="C474" s="19"/>
      <c r="D474" s="19"/>
      <c r="E474" s="19"/>
      <c r="F474" s="19"/>
      <c r="G474" s="19"/>
      <c r="H474" s="19"/>
      <c r="I474" s="19"/>
    </row>
    <row r="475" spans="3:9" ht="12.75">
      <c r="C475" s="19"/>
      <c r="D475" s="19"/>
      <c r="E475" s="19"/>
      <c r="F475" s="19"/>
      <c r="G475" s="19"/>
      <c r="H475" s="19"/>
      <c r="I475" s="19"/>
    </row>
    <row r="476" spans="3:9" ht="12.75">
      <c r="C476" s="19"/>
      <c r="D476" s="19"/>
      <c r="E476" s="19"/>
      <c r="F476" s="19"/>
      <c r="G476" s="19"/>
      <c r="H476" s="19"/>
      <c r="I476" s="19"/>
    </row>
    <row r="477" spans="3:9" ht="12.75">
      <c r="C477" s="19"/>
      <c r="D477" s="19"/>
      <c r="E477" s="19"/>
      <c r="F477" s="19"/>
      <c r="G477" s="19"/>
      <c r="H477" s="19"/>
      <c r="I477" s="19"/>
    </row>
    <row r="478" spans="3:9" ht="12.75">
      <c r="C478" s="19"/>
      <c r="D478" s="19"/>
      <c r="E478" s="19"/>
      <c r="F478" s="19"/>
      <c r="G478" s="19"/>
      <c r="H478" s="19"/>
      <c r="I478" s="19"/>
    </row>
    <row r="479" spans="3:9" ht="12.75">
      <c r="C479" s="19"/>
      <c r="D479" s="19"/>
      <c r="E479" s="19"/>
      <c r="F479" s="19"/>
      <c r="G479" s="19"/>
      <c r="H479" s="19"/>
      <c r="I479" s="19"/>
    </row>
    <row r="480" spans="3:9" ht="12.75">
      <c r="C480" s="19"/>
      <c r="D480" s="19"/>
      <c r="E480" s="19"/>
      <c r="F480" s="19"/>
      <c r="G480" s="19"/>
      <c r="H480" s="19"/>
      <c r="I480" s="19"/>
    </row>
    <row r="481" spans="3:9" ht="12.75">
      <c r="C481" s="19"/>
      <c r="D481" s="19"/>
      <c r="E481" s="19"/>
      <c r="F481" s="19"/>
      <c r="G481" s="19"/>
      <c r="H481" s="19"/>
      <c r="I481" s="19"/>
    </row>
    <row r="482" spans="3:9" ht="12.75">
      <c r="C482" s="19"/>
      <c r="D482" s="19"/>
      <c r="E482" s="19"/>
      <c r="F482" s="19"/>
      <c r="G482" s="19"/>
      <c r="H482" s="19"/>
      <c r="I482" s="19"/>
    </row>
    <row r="483" spans="3:9" ht="12.75">
      <c r="C483" s="19"/>
      <c r="D483" s="19"/>
      <c r="E483" s="19"/>
      <c r="F483" s="19"/>
      <c r="G483" s="19"/>
      <c r="H483" s="19"/>
      <c r="I483" s="19"/>
    </row>
    <row r="484" spans="3:9" ht="12.75">
      <c r="C484" s="19"/>
      <c r="D484" s="19"/>
      <c r="E484" s="19"/>
      <c r="F484" s="19"/>
      <c r="G484" s="19"/>
      <c r="H484" s="19"/>
      <c r="I484" s="19"/>
    </row>
    <row r="485" spans="3:9" ht="12.75">
      <c r="C485" s="19"/>
      <c r="D485" s="19"/>
      <c r="E485" s="19"/>
      <c r="F485" s="19"/>
      <c r="G485" s="19"/>
      <c r="H485" s="19"/>
      <c r="I485" s="19"/>
    </row>
    <row r="486" spans="3:9" ht="12.75">
      <c r="C486" s="19"/>
      <c r="D486" s="19"/>
      <c r="E486" s="19"/>
      <c r="F486" s="19"/>
      <c r="G486" s="19"/>
      <c r="H486" s="19"/>
      <c r="I486" s="19"/>
    </row>
    <row r="487" spans="3:9" ht="12.75">
      <c r="C487" s="19"/>
      <c r="D487" s="19"/>
      <c r="E487" s="19"/>
      <c r="F487" s="19"/>
      <c r="G487" s="19"/>
      <c r="H487" s="19"/>
      <c r="I487" s="19"/>
    </row>
    <row r="488" spans="3:9" ht="12.75">
      <c r="C488" s="19"/>
      <c r="D488" s="19"/>
      <c r="E488" s="19"/>
      <c r="F488" s="19"/>
      <c r="G488" s="19"/>
      <c r="H488" s="19"/>
      <c r="I488" s="19"/>
    </row>
    <row r="489" spans="3:9" ht="12.75">
      <c r="C489" s="19"/>
      <c r="D489" s="19"/>
      <c r="E489" s="19"/>
      <c r="F489" s="19"/>
      <c r="G489" s="19"/>
      <c r="H489" s="19"/>
      <c r="I489" s="19"/>
    </row>
    <row r="490" spans="3:9" ht="12.75">
      <c r="C490" s="19"/>
      <c r="D490" s="19"/>
      <c r="E490" s="19"/>
      <c r="F490" s="19"/>
      <c r="G490" s="19"/>
      <c r="H490" s="19"/>
      <c r="I490" s="19"/>
    </row>
    <row r="491" spans="3:9" ht="12.75">
      <c r="C491" s="19"/>
      <c r="D491" s="19"/>
      <c r="E491" s="19"/>
      <c r="F491" s="19"/>
      <c r="G491" s="19"/>
      <c r="H491" s="19"/>
      <c r="I491" s="19"/>
    </row>
    <row r="492" spans="3:9" ht="12.75">
      <c r="C492" s="19"/>
      <c r="D492" s="19"/>
      <c r="E492" s="19"/>
      <c r="F492" s="19"/>
      <c r="G492" s="19"/>
      <c r="H492" s="19"/>
      <c r="I492" s="19"/>
    </row>
    <row r="493" spans="3:9" ht="12.75">
      <c r="C493" s="19"/>
      <c r="D493" s="19"/>
      <c r="E493" s="19"/>
      <c r="F493" s="19"/>
      <c r="G493" s="19"/>
      <c r="H493" s="19"/>
      <c r="I493" s="19"/>
    </row>
    <row r="494" spans="3:9" ht="12.75">
      <c r="C494" s="19"/>
      <c r="D494" s="19"/>
      <c r="E494" s="19"/>
      <c r="F494" s="19"/>
      <c r="G494" s="19"/>
      <c r="H494" s="19"/>
      <c r="I494" s="19"/>
    </row>
    <row r="495" spans="3:9" ht="12.75">
      <c r="C495" s="19"/>
      <c r="D495" s="19"/>
      <c r="E495" s="19"/>
      <c r="F495" s="19"/>
      <c r="G495" s="19"/>
      <c r="H495" s="19"/>
      <c r="I495" s="19"/>
    </row>
    <row r="496" spans="3:9" ht="12.75">
      <c r="C496" s="19"/>
      <c r="D496" s="19"/>
      <c r="E496" s="19"/>
      <c r="F496" s="19"/>
      <c r="G496" s="19"/>
      <c r="H496" s="19"/>
      <c r="I496" s="19"/>
    </row>
    <row r="497" spans="3:9" ht="12.75">
      <c r="C497" s="19"/>
      <c r="D497" s="19"/>
      <c r="E497" s="19"/>
      <c r="F497" s="19"/>
      <c r="G497" s="19"/>
      <c r="H497" s="19"/>
      <c r="I497" s="19"/>
    </row>
    <row r="498" spans="3:9" ht="12.75">
      <c r="C498" s="19"/>
      <c r="D498" s="19"/>
      <c r="E498" s="19"/>
      <c r="F498" s="19"/>
      <c r="G498" s="19"/>
      <c r="H498" s="19"/>
      <c r="I498" s="19"/>
    </row>
    <row r="499" spans="3:9" ht="12.75">
      <c r="C499" s="19"/>
      <c r="D499" s="19"/>
      <c r="E499" s="19"/>
      <c r="F499" s="19"/>
      <c r="G499" s="19"/>
      <c r="H499" s="19"/>
      <c r="I499" s="19"/>
    </row>
    <row r="500" spans="3:9" ht="12.75">
      <c r="C500" s="19"/>
      <c r="D500" s="19"/>
      <c r="E500" s="19"/>
      <c r="F500" s="19"/>
      <c r="G500" s="19"/>
      <c r="H500" s="19"/>
      <c r="I500" s="19"/>
    </row>
    <row r="501" spans="3:9" ht="12.75">
      <c r="C501" s="19"/>
      <c r="D501" s="19"/>
      <c r="E501" s="19"/>
      <c r="F501" s="19"/>
      <c r="G501" s="19"/>
      <c r="H501" s="19"/>
      <c r="I501" s="19"/>
    </row>
    <row r="502" spans="3:9" ht="12.75">
      <c r="C502" s="19"/>
      <c r="D502" s="19"/>
      <c r="E502" s="19"/>
      <c r="F502" s="19"/>
      <c r="G502" s="19"/>
      <c r="H502" s="19"/>
      <c r="I502" s="19"/>
    </row>
    <row r="503" spans="3:9" ht="12.75">
      <c r="C503" s="19"/>
      <c r="D503" s="19"/>
      <c r="E503" s="19"/>
      <c r="F503" s="19"/>
      <c r="G503" s="19"/>
      <c r="H503" s="19"/>
      <c r="I503" s="19"/>
    </row>
    <row r="504" spans="3:9" ht="12.75">
      <c r="C504" s="19"/>
      <c r="D504" s="19"/>
      <c r="E504" s="19"/>
      <c r="F504" s="19"/>
      <c r="G504" s="19"/>
      <c r="H504" s="19"/>
      <c r="I504" s="19"/>
    </row>
    <row r="505" spans="3:9" ht="12.75">
      <c r="C505" s="19"/>
      <c r="D505" s="19"/>
      <c r="E505" s="19"/>
      <c r="F505" s="19"/>
      <c r="G505" s="19"/>
      <c r="H505" s="19"/>
      <c r="I505" s="19"/>
    </row>
    <row r="506" spans="3:9" ht="12.75">
      <c r="C506" s="19"/>
      <c r="D506" s="19"/>
      <c r="E506" s="19"/>
      <c r="F506" s="19"/>
      <c r="G506" s="19"/>
      <c r="H506" s="19"/>
      <c r="I506" s="19"/>
    </row>
    <row r="507" spans="3:9" ht="12.75">
      <c r="C507" s="19"/>
      <c r="D507" s="19"/>
      <c r="E507" s="19"/>
      <c r="F507" s="19"/>
      <c r="G507" s="19"/>
      <c r="H507" s="19"/>
      <c r="I507" s="19"/>
    </row>
    <row r="508" spans="3:9" ht="12.75">
      <c r="C508" s="19"/>
      <c r="D508" s="19"/>
      <c r="E508" s="19"/>
      <c r="F508" s="19"/>
      <c r="G508" s="19"/>
      <c r="H508" s="19"/>
      <c r="I508" s="19"/>
    </row>
    <row r="509" spans="3:9" ht="12.75">
      <c r="C509" s="19"/>
      <c r="D509" s="19"/>
      <c r="E509" s="19"/>
      <c r="F509" s="19"/>
      <c r="G509" s="19"/>
      <c r="H509" s="19"/>
      <c r="I509" s="19"/>
    </row>
    <row r="510" spans="3:9" ht="12.75">
      <c r="C510" s="19"/>
      <c r="D510" s="19"/>
      <c r="E510" s="19"/>
      <c r="F510" s="19"/>
      <c r="G510" s="19"/>
      <c r="H510" s="19"/>
      <c r="I510" s="19"/>
    </row>
    <row r="511" spans="3:9" ht="12.75">
      <c r="C511" s="19"/>
      <c r="D511" s="19"/>
      <c r="E511" s="19"/>
      <c r="F511" s="19"/>
      <c r="G511" s="19"/>
      <c r="H511" s="19"/>
      <c r="I511" s="19"/>
    </row>
    <row r="512" spans="3:9" ht="12.75">
      <c r="C512" s="19"/>
      <c r="D512" s="19"/>
      <c r="E512" s="19"/>
      <c r="F512" s="19"/>
      <c r="G512" s="19"/>
      <c r="H512" s="19"/>
      <c r="I512" s="19"/>
    </row>
    <row r="513" spans="3:9" ht="12.75">
      <c r="C513" s="19"/>
      <c r="D513" s="19"/>
      <c r="E513" s="19"/>
      <c r="F513" s="19"/>
      <c r="G513" s="19"/>
      <c r="H513" s="19"/>
      <c r="I513" s="19"/>
    </row>
    <row r="514" spans="3:9" ht="12.75">
      <c r="C514" s="19"/>
      <c r="D514" s="19"/>
      <c r="E514" s="19"/>
      <c r="F514" s="19"/>
      <c r="G514" s="19"/>
      <c r="H514" s="19"/>
      <c r="I514" s="19"/>
    </row>
    <row r="515" spans="3:9" ht="12.75">
      <c r="C515" s="19"/>
      <c r="D515" s="19"/>
      <c r="E515" s="19"/>
      <c r="F515" s="19"/>
      <c r="G515" s="19"/>
      <c r="H515" s="19"/>
      <c r="I515" s="19"/>
    </row>
    <row r="516" spans="3:9" ht="12.75">
      <c r="C516" s="19"/>
      <c r="D516" s="19"/>
      <c r="E516" s="19"/>
      <c r="F516" s="19"/>
      <c r="G516" s="19"/>
      <c r="H516" s="19"/>
      <c r="I516" s="19"/>
    </row>
    <row r="517" spans="3:9" ht="12.75">
      <c r="C517" s="19"/>
      <c r="D517" s="19"/>
      <c r="E517" s="19"/>
      <c r="F517" s="19"/>
      <c r="G517" s="19"/>
      <c r="H517" s="19"/>
      <c r="I517" s="19"/>
    </row>
    <row r="518" spans="3:9" ht="12.75">
      <c r="C518" s="19"/>
      <c r="D518" s="19"/>
      <c r="E518" s="19"/>
      <c r="F518" s="19"/>
      <c r="G518" s="19"/>
      <c r="H518" s="19"/>
      <c r="I518" s="19"/>
    </row>
    <row r="519" spans="3:9" ht="12.75">
      <c r="C519" s="19"/>
      <c r="D519" s="19"/>
      <c r="E519" s="19"/>
      <c r="F519" s="19"/>
      <c r="G519" s="19"/>
      <c r="H519" s="19"/>
      <c r="I519" s="19"/>
    </row>
    <row r="520" spans="3:9" ht="12.75">
      <c r="C520" s="19"/>
      <c r="D520" s="19"/>
      <c r="E520" s="19"/>
      <c r="F520" s="19"/>
      <c r="G520" s="19"/>
      <c r="H520" s="19"/>
      <c r="I520" s="19"/>
    </row>
    <row r="521" spans="3:9" ht="12.75">
      <c r="C521" s="19"/>
      <c r="D521" s="19"/>
      <c r="E521" s="19"/>
      <c r="F521" s="19"/>
      <c r="G521" s="19"/>
      <c r="H521" s="19"/>
      <c r="I521" s="19"/>
    </row>
    <row r="522" spans="3:9" ht="12.75">
      <c r="C522" s="19"/>
      <c r="D522" s="19"/>
      <c r="E522" s="19"/>
      <c r="F522" s="19"/>
      <c r="G522" s="19"/>
      <c r="H522" s="19"/>
      <c r="I522" s="19"/>
    </row>
    <row r="523" spans="3:9" ht="12.75">
      <c r="C523" s="19"/>
      <c r="D523" s="19"/>
      <c r="E523" s="19"/>
      <c r="F523" s="19"/>
      <c r="G523" s="19"/>
      <c r="H523" s="19"/>
      <c r="I523" s="19"/>
    </row>
    <row r="524" spans="3:9" ht="12.75">
      <c r="C524" s="19"/>
      <c r="D524" s="19"/>
      <c r="E524" s="19"/>
      <c r="F524" s="19"/>
      <c r="G524" s="19"/>
      <c r="H524" s="19"/>
      <c r="I524" s="19"/>
    </row>
    <row r="525" spans="3:9" ht="12.75">
      <c r="C525" s="19"/>
      <c r="D525" s="19"/>
      <c r="E525" s="19"/>
      <c r="F525" s="19"/>
      <c r="G525" s="19"/>
      <c r="H525" s="19"/>
      <c r="I525" s="19"/>
    </row>
    <row r="526" spans="3:9" ht="12.75">
      <c r="C526" s="19"/>
      <c r="D526" s="19"/>
      <c r="E526" s="19"/>
      <c r="F526" s="19"/>
      <c r="G526" s="19"/>
      <c r="H526" s="19"/>
      <c r="I526" s="19"/>
    </row>
    <row r="527" spans="3:9" ht="12.75">
      <c r="C527" s="19"/>
      <c r="D527" s="19"/>
      <c r="E527" s="19"/>
      <c r="F527" s="19"/>
      <c r="G527" s="19"/>
      <c r="H527" s="19"/>
      <c r="I527" s="19"/>
    </row>
    <row r="528" spans="3:9" ht="12.75">
      <c r="C528" s="19"/>
      <c r="D528" s="19"/>
      <c r="E528" s="19"/>
      <c r="F528" s="19"/>
      <c r="G528" s="19"/>
      <c r="H528" s="19"/>
      <c r="I528" s="19"/>
    </row>
    <row r="529" spans="3:9" ht="12.75">
      <c r="C529" s="19"/>
      <c r="D529" s="19"/>
      <c r="E529" s="19"/>
      <c r="F529" s="19"/>
      <c r="G529" s="19"/>
      <c r="H529" s="19"/>
      <c r="I529" s="19"/>
    </row>
    <row r="530" spans="3:9" ht="12.75">
      <c r="C530" s="19"/>
      <c r="D530" s="19"/>
      <c r="E530" s="19"/>
      <c r="F530" s="19"/>
      <c r="G530" s="19"/>
      <c r="H530" s="19"/>
      <c r="I530" s="19"/>
    </row>
    <row r="531" spans="3:9" ht="12.75">
      <c r="C531" s="19"/>
      <c r="D531" s="19"/>
      <c r="E531" s="19"/>
      <c r="F531" s="19"/>
      <c r="G531" s="19"/>
      <c r="H531" s="19"/>
      <c r="I531" s="19"/>
    </row>
    <row r="532" spans="3:9" ht="12.75">
      <c r="C532" s="19"/>
      <c r="D532" s="19"/>
      <c r="E532" s="19"/>
      <c r="F532" s="19"/>
      <c r="G532" s="19"/>
      <c r="H532" s="19"/>
      <c r="I532" s="19"/>
    </row>
    <row r="533" spans="3:9" ht="12.75">
      <c r="C533" s="19"/>
      <c r="D533" s="19"/>
      <c r="E533" s="19"/>
      <c r="F533" s="19"/>
      <c r="G533" s="19"/>
      <c r="H533" s="19"/>
      <c r="I533" s="19"/>
    </row>
    <row r="534" spans="3:9" ht="12.75">
      <c r="C534" s="19"/>
      <c r="D534" s="19"/>
      <c r="E534" s="19"/>
      <c r="F534" s="19"/>
      <c r="G534" s="19"/>
      <c r="H534" s="19"/>
      <c r="I534" s="19"/>
    </row>
    <row r="535" spans="3:9" ht="12.75">
      <c r="C535" s="19"/>
      <c r="D535" s="19"/>
      <c r="E535" s="19"/>
      <c r="F535" s="19"/>
      <c r="G535" s="19"/>
      <c r="H535" s="19"/>
      <c r="I535" s="19"/>
    </row>
    <row r="536" spans="3:9" ht="12.75">
      <c r="C536" s="19"/>
      <c r="D536" s="19"/>
      <c r="E536" s="19"/>
      <c r="F536" s="19"/>
      <c r="G536" s="19"/>
      <c r="H536" s="19"/>
      <c r="I536" s="19"/>
    </row>
    <row r="537" spans="3:9" ht="12.75">
      <c r="C537" s="19"/>
      <c r="D537" s="19"/>
      <c r="E537" s="19"/>
      <c r="F537" s="19"/>
      <c r="G537" s="19"/>
      <c r="H537" s="19"/>
      <c r="I537" s="19"/>
    </row>
    <row r="538" spans="3:9" ht="12.75">
      <c r="C538" s="19"/>
      <c r="D538" s="19"/>
      <c r="E538" s="19"/>
      <c r="F538" s="19"/>
      <c r="G538" s="19"/>
      <c r="H538" s="19"/>
      <c r="I538" s="19"/>
    </row>
    <row r="539" spans="3:9" ht="12.75">
      <c r="C539" s="19"/>
      <c r="D539" s="19"/>
      <c r="E539" s="19"/>
      <c r="F539" s="19"/>
      <c r="G539" s="19"/>
      <c r="H539" s="19"/>
      <c r="I539" s="19"/>
    </row>
    <row r="540" spans="3:9" ht="12.75">
      <c r="C540" s="19"/>
      <c r="D540" s="19"/>
      <c r="E540" s="19"/>
      <c r="F540" s="19"/>
      <c r="G540" s="19"/>
      <c r="H540" s="19"/>
      <c r="I540" s="19"/>
    </row>
    <row r="541" spans="3:9" ht="12.75">
      <c r="C541" s="19"/>
      <c r="D541" s="19"/>
      <c r="E541" s="19"/>
      <c r="F541" s="19"/>
      <c r="G541" s="19"/>
      <c r="H541" s="19"/>
      <c r="I541" s="19"/>
    </row>
    <row r="542" spans="3:9" ht="12.75">
      <c r="C542" s="19"/>
      <c r="D542" s="19"/>
      <c r="E542" s="19"/>
      <c r="F542" s="19"/>
      <c r="G542" s="19"/>
      <c r="H542" s="19"/>
      <c r="I542" s="19"/>
    </row>
    <row r="543" spans="3:9" ht="12.75">
      <c r="C543" s="19"/>
      <c r="D543" s="19"/>
      <c r="E543" s="19"/>
      <c r="F543" s="19"/>
      <c r="G543" s="19"/>
      <c r="H543" s="19"/>
      <c r="I543" s="19"/>
    </row>
    <row r="544" spans="3:9" ht="12.75">
      <c r="C544" s="19"/>
      <c r="D544" s="19"/>
      <c r="E544" s="19"/>
      <c r="F544" s="19"/>
      <c r="G544" s="19"/>
      <c r="H544" s="19"/>
      <c r="I544" s="19"/>
    </row>
    <row r="545" spans="3:9" ht="12.75">
      <c r="C545" s="19"/>
      <c r="D545" s="19"/>
      <c r="E545" s="19"/>
      <c r="F545" s="19"/>
      <c r="G545" s="19"/>
      <c r="H545" s="19"/>
      <c r="I545" s="19"/>
    </row>
    <row r="546" spans="3:9" ht="12.75">
      <c r="C546" s="19"/>
      <c r="D546" s="19"/>
      <c r="E546" s="19"/>
      <c r="F546" s="19"/>
      <c r="G546" s="19"/>
      <c r="H546" s="19"/>
      <c r="I546" s="19"/>
    </row>
    <row r="547" spans="3:9" ht="12.75">
      <c r="C547" s="19"/>
      <c r="D547" s="19"/>
      <c r="E547" s="19"/>
      <c r="F547" s="19"/>
      <c r="G547" s="19"/>
      <c r="H547" s="19"/>
      <c r="I547" s="19"/>
    </row>
    <row r="548" spans="3:9" ht="12.75">
      <c r="C548" s="19"/>
      <c r="D548" s="19"/>
      <c r="E548" s="19"/>
      <c r="F548" s="19"/>
      <c r="G548" s="19"/>
      <c r="H548" s="19"/>
      <c r="I548" s="19"/>
    </row>
    <row r="549" spans="3:9" ht="12.75">
      <c r="C549" s="19"/>
      <c r="D549" s="19"/>
      <c r="E549" s="19"/>
      <c r="F549" s="19"/>
      <c r="G549" s="19"/>
      <c r="H549" s="19"/>
      <c r="I549" s="19"/>
    </row>
    <row r="550" spans="3:9" ht="12.75">
      <c r="C550" s="19"/>
      <c r="D550" s="19"/>
      <c r="E550" s="19"/>
      <c r="F550" s="19"/>
      <c r="G550" s="19"/>
      <c r="H550" s="19"/>
      <c r="I550" s="19"/>
    </row>
    <row r="551" spans="3:9" ht="12.75">
      <c r="C551" s="19"/>
      <c r="D551" s="19"/>
      <c r="E551" s="19"/>
      <c r="F551" s="19"/>
      <c r="G551" s="19"/>
      <c r="H551" s="19"/>
      <c r="I551" s="19"/>
    </row>
    <row r="552" spans="3:9" ht="12.75">
      <c r="C552" s="19"/>
      <c r="D552" s="19"/>
      <c r="E552" s="19"/>
      <c r="F552" s="19"/>
      <c r="G552" s="19"/>
      <c r="H552" s="19"/>
      <c r="I552" s="19"/>
    </row>
    <row r="553" spans="3:9" ht="12.75">
      <c r="C553" s="19"/>
      <c r="D553" s="19"/>
      <c r="E553" s="19"/>
      <c r="F553" s="19"/>
      <c r="G553" s="19"/>
      <c r="H553" s="19"/>
      <c r="I553" s="19"/>
    </row>
    <row r="554" spans="3:9" ht="12.75">
      <c r="C554" s="19"/>
      <c r="D554" s="19"/>
      <c r="E554" s="19"/>
      <c r="F554" s="19"/>
      <c r="G554" s="19"/>
      <c r="H554" s="19"/>
      <c r="I554" s="19"/>
    </row>
    <row r="555" spans="3:9" ht="12.75">
      <c r="C555" s="19"/>
      <c r="D555" s="19"/>
      <c r="E555" s="19"/>
      <c r="F555" s="19"/>
      <c r="G555" s="19"/>
      <c r="H555" s="19"/>
      <c r="I555" s="19"/>
    </row>
    <row r="556" spans="3:9" ht="12.75">
      <c r="C556" s="19"/>
      <c r="D556" s="19"/>
      <c r="E556" s="19"/>
      <c r="F556" s="19"/>
      <c r="G556" s="19"/>
      <c r="H556" s="19"/>
      <c r="I556" s="19"/>
    </row>
    <row r="557" spans="3:9" ht="12.75">
      <c r="C557" s="19"/>
      <c r="D557" s="19"/>
      <c r="E557" s="19"/>
      <c r="F557" s="19"/>
      <c r="G557" s="19"/>
      <c r="H557" s="19"/>
      <c r="I557" s="19"/>
    </row>
    <row r="558" spans="3:9" ht="12.75">
      <c r="C558" s="19"/>
      <c r="D558" s="19"/>
      <c r="E558" s="19"/>
      <c r="F558" s="19"/>
      <c r="G558" s="19"/>
      <c r="H558" s="19"/>
      <c r="I558" s="19"/>
    </row>
    <row r="559" spans="3:9" ht="12.75">
      <c r="C559" s="19"/>
      <c r="D559" s="19"/>
      <c r="E559" s="19"/>
      <c r="F559" s="19"/>
      <c r="G559" s="19"/>
      <c r="H559" s="19"/>
      <c r="I559" s="19"/>
    </row>
    <row r="560" spans="3:9" ht="12.75">
      <c r="C560" s="19"/>
      <c r="D560" s="19"/>
      <c r="E560" s="19"/>
      <c r="F560" s="19"/>
      <c r="G560" s="19"/>
      <c r="H560" s="19"/>
      <c r="I560" s="19"/>
    </row>
    <row r="561" spans="3:9" ht="12.75">
      <c r="C561" s="19"/>
      <c r="D561" s="19"/>
      <c r="E561" s="19"/>
      <c r="F561" s="19"/>
      <c r="G561" s="19"/>
      <c r="H561" s="19"/>
      <c r="I561" s="19"/>
    </row>
    <row r="562" spans="3:9" ht="12.75">
      <c r="C562" s="19"/>
      <c r="D562" s="19"/>
      <c r="E562" s="19"/>
      <c r="F562" s="19"/>
      <c r="G562" s="19"/>
      <c r="H562" s="19"/>
      <c r="I562" s="19"/>
    </row>
    <row r="563" spans="3:9" ht="12.75">
      <c r="C563" s="19"/>
      <c r="D563" s="19"/>
      <c r="E563" s="19"/>
      <c r="F563" s="19"/>
      <c r="G563" s="19"/>
      <c r="H563" s="19"/>
      <c r="I563" s="19"/>
    </row>
    <row r="564" spans="3:9" ht="12.75">
      <c r="C564" s="19"/>
      <c r="D564" s="19"/>
      <c r="E564" s="19"/>
      <c r="F564" s="19"/>
      <c r="G564" s="19"/>
      <c r="H564" s="19"/>
      <c r="I564" s="19"/>
    </row>
    <row r="565" spans="3:9" ht="12.75">
      <c r="C565" s="19"/>
      <c r="D565" s="19"/>
      <c r="E565" s="19"/>
      <c r="F565" s="19"/>
      <c r="G565" s="19"/>
      <c r="H565" s="19"/>
      <c r="I565" s="19"/>
    </row>
    <row r="566" spans="3:9" ht="12.75">
      <c r="C566" s="19"/>
      <c r="D566" s="19"/>
      <c r="E566" s="19"/>
      <c r="F566" s="19"/>
      <c r="G566" s="19"/>
      <c r="H566" s="19"/>
      <c r="I566" s="19"/>
    </row>
    <row r="567" spans="3:9" ht="12.75">
      <c r="C567" s="19"/>
      <c r="D567" s="19"/>
      <c r="E567" s="19"/>
      <c r="F567" s="19"/>
      <c r="G567" s="19"/>
      <c r="H567" s="19"/>
      <c r="I567" s="19"/>
    </row>
    <row r="568" spans="3:9" ht="12.75">
      <c r="C568" s="19"/>
      <c r="D568" s="19"/>
      <c r="E568" s="19"/>
      <c r="F568" s="19"/>
      <c r="G568" s="19"/>
      <c r="H568" s="19"/>
      <c r="I568" s="19"/>
    </row>
    <row r="569" spans="3:9" ht="12.75">
      <c r="C569" s="19"/>
      <c r="D569" s="19"/>
      <c r="E569" s="19"/>
      <c r="F569" s="19"/>
      <c r="G569" s="19"/>
      <c r="H569" s="19"/>
      <c r="I569" s="19"/>
    </row>
    <row r="570" spans="3:9" ht="12.75">
      <c r="C570" s="19"/>
      <c r="D570" s="19"/>
      <c r="E570" s="19"/>
      <c r="F570" s="19"/>
      <c r="G570" s="19"/>
      <c r="H570" s="19"/>
      <c r="I570" s="19"/>
    </row>
    <row r="571" spans="3:9" ht="12.75">
      <c r="C571" s="19"/>
      <c r="D571" s="19"/>
      <c r="E571" s="19"/>
      <c r="F571" s="19"/>
      <c r="G571" s="19"/>
      <c r="H571" s="19"/>
      <c r="I571" s="19"/>
    </row>
    <row r="572" spans="3:9" ht="12.75">
      <c r="C572" s="19"/>
      <c r="D572" s="19"/>
      <c r="E572" s="19"/>
      <c r="F572" s="19"/>
      <c r="G572" s="19"/>
      <c r="H572" s="19"/>
      <c r="I572" s="19"/>
    </row>
    <row r="573" spans="3:9" ht="12.75">
      <c r="C573" s="19"/>
      <c r="D573" s="19"/>
      <c r="E573" s="19"/>
      <c r="F573" s="19"/>
      <c r="G573" s="19"/>
      <c r="H573" s="19"/>
      <c r="I573" s="19"/>
    </row>
    <row r="574" spans="3:9" ht="12.75">
      <c r="C574" s="19"/>
      <c r="D574" s="19"/>
      <c r="E574" s="19"/>
      <c r="F574" s="19"/>
      <c r="G574" s="19"/>
      <c r="H574" s="19"/>
      <c r="I574" s="19"/>
    </row>
    <row r="575" spans="3:9" ht="12.75">
      <c r="C575" s="19"/>
      <c r="D575" s="19"/>
      <c r="E575" s="19"/>
      <c r="F575" s="19"/>
      <c r="G575" s="19"/>
      <c r="H575" s="19"/>
      <c r="I575" s="19"/>
    </row>
    <row r="576" spans="3:9" ht="12.75">
      <c r="C576" s="19"/>
      <c r="D576" s="19"/>
      <c r="E576" s="19"/>
      <c r="F576" s="19"/>
      <c r="G576" s="19"/>
      <c r="H576" s="19"/>
      <c r="I576" s="19"/>
    </row>
    <row r="577" spans="3:9" ht="12.75">
      <c r="C577" s="19"/>
      <c r="D577" s="19"/>
      <c r="E577" s="19"/>
      <c r="F577" s="19"/>
      <c r="G577" s="19"/>
      <c r="H577" s="19"/>
      <c r="I577" s="19"/>
    </row>
    <row r="578" spans="3:9" ht="12.75">
      <c r="C578" s="19"/>
      <c r="D578" s="19"/>
      <c r="E578" s="19"/>
      <c r="F578" s="19"/>
      <c r="G578" s="19"/>
      <c r="H578" s="19"/>
      <c r="I578" s="19"/>
    </row>
    <row r="579" spans="3:9" ht="12.75">
      <c r="C579" s="19"/>
      <c r="D579" s="19"/>
      <c r="E579" s="19"/>
      <c r="F579" s="19"/>
      <c r="G579" s="19"/>
      <c r="H579" s="19"/>
      <c r="I579" s="19"/>
    </row>
    <row r="580" spans="3:9" ht="12.75">
      <c r="C580" s="19"/>
      <c r="D580" s="19"/>
      <c r="E580" s="19"/>
      <c r="F580" s="19"/>
      <c r="G580" s="19"/>
      <c r="H580" s="19"/>
      <c r="I580" s="19"/>
    </row>
    <row r="581" spans="3:9" ht="12.75">
      <c r="C581" s="19"/>
      <c r="D581" s="19"/>
      <c r="E581" s="19"/>
      <c r="F581" s="19"/>
      <c r="G581" s="19"/>
      <c r="H581" s="19"/>
      <c r="I581" s="19"/>
    </row>
    <row r="582" spans="3:9" ht="12.75">
      <c r="C582" s="19"/>
      <c r="D582" s="19"/>
      <c r="E582" s="19"/>
      <c r="F582" s="19"/>
      <c r="G582" s="19"/>
      <c r="H582" s="19"/>
      <c r="I582" s="19"/>
    </row>
    <row r="583" spans="3:9" ht="12.75">
      <c r="C583" s="19"/>
      <c r="D583" s="19"/>
      <c r="E583" s="19"/>
      <c r="F583" s="19"/>
      <c r="G583" s="19"/>
      <c r="H583" s="19"/>
      <c r="I583" s="19"/>
    </row>
    <row r="584" spans="3:9" ht="12.75">
      <c r="C584" s="19"/>
      <c r="D584" s="19"/>
      <c r="E584" s="19"/>
      <c r="F584" s="19"/>
      <c r="G584" s="19"/>
      <c r="H584" s="19"/>
      <c r="I584" s="19"/>
    </row>
    <row r="585" spans="3:9" ht="12.75">
      <c r="C585" s="19"/>
      <c r="D585" s="19"/>
      <c r="E585" s="19"/>
      <c r="F585" s="19"/>
      <c r="G585" s="19"/>
      <c r="H585" s="19"/>
      <c r="I585" s="19"/>
    </row>
    <row r="586" spans="3:9" ht="12.75">
      <c r="C586" s="19"/>
      <c r="D586" s="19"/>
      <c r="E586" s="19"/>
      <c r="F586" s="19"/>
      <c r="G586" s="19"/>
      <c r="H586" s="19"/>
      <c r="I586" s="19"/>
    </row>
    <row r="587" spans="3:9" ht="12.75">
      <c r="C587" s="19"/>
      <c r="D587" s="19"/>
      <c r="E587" s="19"/>
      <c r="F587" s="19"/>
      <c r="G587" s="19"/>
      <c r="H587" s="19"/>
      <c r="I587" s="19"/>
    </row>
    <row r="588" spans="3:9" ht="12.75">
      <c r="C588" s="19"/>
      <c r="D588" s="19"/>
      <c r="E588" s="19"/>
      <c r="F588" s="19"/>
      <c r="G588" s="19"/>
      <c r="H588" s="19"/>
      <c r="I588" s="19"/>
    </row>
    <row r="589" spans="3:9" ht="12.75">
      <c r="C589" s="19"/>
      <c r="D589" s="19"/>
      <c r="E589" s="19"/>
      <c r="F589" s="19"/>
      <c r="G589" s="19"/>
      <c r="H589" s="19"/>
      <c r="I589" s="19"/>
    </row>
    <row r="590" spans="3:9" ht="12.75">
      <c r="C590" s="19"/>
      <c r="D590" s="19"/>
      <c r="E590" s="19"/>
      <c r="F590" s="19"/>
      <c r="G590" s="19"/>
      <c r="H590" s="19"/>
      <c r="I590" s="19"/>
    </row>
    <row r="591" spans="3:9" ht="12.75">
      <c r="C591" s="19"/>
      <c r="D591" s="19"/>
      <c r="E591" s="19"/>
      <c r="F591" s="19"/>
      <c r="G591" s="19"/>
      <c r="H591" s="19"/>
      <c r="I591" s="19"/>
    </row>
    <row r="592" spans="3:9" ht="12.75">
      <c r="C592" s="19"/>
      <c r="D592" s="19"/>
      <c r="E592" s="19"/>
      <c r="F592" s="19"/>
      <c r="G592" s="19"/>
      <c r="H592" s="19"/>
      <c r="I592" s="19"/>
    </row>
    <row r="593" spans="3:9" ht="12.75">
      <c r="C593" s="19"/>
      <c r="D593" s="19"/>
      <c r="E593" s="19"/>
      <c r="F593" s="19"/>
      <c r="G593" s="19"/>
      <c r="H593" s="19"/>
      <c r="I593" s="19"/>
    </row>
    <row r="594" spans="3:9" ht="12.75">
      <c r="C594" s="19"/>
      <c r="D594" s="19"/>
      <c r="E594" s="19"/>
      <c r="F594" s="19"/>
      <c r="G594" s="19"/>
      <c r="H594" s="19"/>
      <c r="I594" s="19"/>
    </row>
    <row r="595" spans="3:9" ht="12.75">
      <c r="C595" s="19"/>
      <c r="D595" s="19"/>
      <c r="E595" s="19"/>
      <c r="F595" s="19"/>
      <c r="G595" s="19"/>
      <c r="H595" s="19"/>
      <c r="I595" s="19"/>
    </row>
    <row r="596" spans="3:9" ht="12.75">
      <c r="C596" s="19"/>
      <c r="D596" s="19"/>
      <c r="E596" s="19"/>
      <c r="F596" s="19"/>
      <c r="G596" s="19"/>
      <c r="H596" s="19"/>
      <c r="I596" s="19"/>
    </row>
    <row r="597" spans="3:9" ht="12.75">
      <c r="C597" s="19"/>
      <c r="D597" s="19"/>
      <c r="E597" s="19"/>
      <c r="F597" s="19"/>
      <c r="G597" s="19"/>
      <c r="H597" s="19"/>
      <c r="I597" s="19"/>
    </row>
    <row r="598" spans="3:9" ht="12.75">
      <c r="C598" s="19"/>
      <c r="D598" s="19"/>
      <c r="E598" s="19"/>
      <c r="F598" s="19"/>
      <c r="G598" s="19"/>
      <c r="H598" s="19"/>
      <c r="I598" s="19"/>
    </row>
    <row r="599" spans="3:9" ht="12.75">
      <c r="C599" s="19"/>
      <c r="D599" s="19"/>
      <c r="E599" s="19"/>
      <c r="F599" s="19"/>
      <c r="G599" s="19"/>
      <c r="H599" s="19"/>
      <c r="I599" s="19"/>
    </row>
    <row r="600" spans="3:9" ht="12.75">
      <c r="C600" s="19"/>
      <c r="D600" s="19"/>
      <c r="E600" s="19"/>
      <c r="F600" s="19"/>
      <c r="G600" s="19"/>
      <c r="H600" s="19"/>
      <c r="I600" s="19"/>
    </row>
    <row r="601" spans="3:9" ht="12.75">
      <c r="C601" s="19"/>
      <c r="D601" s="19"/>
      <c r="E601" s="19"/>
      <c r="F601" s="19"/>
      <c r="G601" s="19"/>
      <c r="H601" s="19"/>
      <c r="I601" s="19"/>
    </row>
    <row r="602" spans="3:9" ht="12.75">
      <c r="C602" s="19"/>
      <c r="D602" s="19"/>
      <c r="E602" s="19"/>
      <c r="F602" s="19"/>
      <c r="G602" s="19"/>
      <c r="H602" s="19"/>
      <c r="I602" s="19"/>
    </row>
    <row r="603" spans="3:9" ht="12.75">
      <c r="C603" s="19"/>
      <c r="D603" s="19"/>
      <c r="E603" s="19"/>
      <c r="F603" s="19"/>
      <c r="G603" s="19"/>
      <c r="H603" s="19"/>
      <c r="I603" s="19"/>
    </row>
  </sheetData>
  <sheetProtection formatCells="0" formatColumns="0" formatRows="0"/>
  <protectedRanges>
    <protectedRange sqref="H4:K9 J18:L71 D71:I71" name="Zakres1"/>
  </protectedRange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2"/>
  <sheetViews>
    <sheetView tabSelected="1" workbookViewId="0" topLeftCell="A1">
      <selection activeCell="B3" sqref="B3"/>
    </sheetView>
  </sheetViews>
  <sheetFormatPr defaultColWidth="9.140625" defaultRowHeight="12.75"/>
  <cols>
    <col min="1" max="1" width="43.140625" style="39" bestFit="1" customWidth="1"/>
    <col min="2" max="2" width="13.7109375" style="1" bestFit="1" customWidth="1"/>
    <col min="3" max="16384" width="9.140625" style="1" customWidth="1"/>
  </cols>
  <sheetData>
    <row r="1" spans="1:2" ht="12.75">
      <c r="A1" s="2" t="s">
        <v>99</v>
      </c>
      <c r="B1" s="4"/>
    </row>
    <row r="2" spans="1:4" ht="13.5" thickBot="1">
      <c r="A2" s="44"/>
      <c r="B2" s="45"/>
      <c r="D2" s="81" t="s">
        <v>118</v>
      </c>
    </row>
    <row r="3" spans="1:4" ht="12.75">
      <c r="A3" s="43" t="s">
        <v>100</v>
      </c>
      <c r="B3" s="54"/>
      <c r="D3" s="114">
        <f>IF(B3,IF(Statystyka!B3=Wynik!B78,"OK.","BŁĄD"),"")</f>
      </c>
    </row>
    <row r="4" spans="1:6" ht="12.75">
      <c r="A4" s="42" t="s">
        <v>108</v>
      </c>
      <c r="B4" s="55"/>
      <c r="D4" s="114"/>
      <c r="F4" s="39" t="s">
        <v>121</v>
      </c>
    </row>
    <row r="5" spans="1:4" ht="12.75">
      <c r="A5" s="41" t="s">
        <v>7</v>
      </c>
      <c r="B5" s="56"/>
      <c r="D5" s="114">
        <f>IF(B5,IF(Statystyka!B5=Wynik!B80,"OK.","BŁĄD"),"")</f>
      </c>
    </row>
    <row r="6" spans="1:4" ht="12.75">
      <c r="A6" s="41" t="s">
        <v>3</v>
      </c>
      <c r="B6" s="56"/>
      <c r="D6" s="114">
        <f>IF(B6,IF(Statystyka!B6=Wynik!B81,"OK.","BŁĄD"),"")</f>
      </c>
    </row>
    <row r="7" spans="1:4" ht="12.75">
      <c r="A7" s="41" t="s">
        <v>5</v>
      </c>
      <c r="B7" s="56"/>
      <c r="D7" s="114">
        <f>IF(B7,IF(Statystyka!B7=Wynik!B82,"OK.","BŁĄD"),"")</f>
      </c>
    </row>
    <row r="8" spans="1:4" ht="12.75">
      <c r="A8" s="41" t="s">
        <v>4</v>
      </c>
      <c r="B8" s="56"/>
      <c r="D8" s="114">
        <f>IF(B8,IF(Statystyka!B8=Wynik!B83,"OK.","BŁĄD"),"")</f>
      </c>
    </row>
    <row r="9" spans="1:4" ht="12.75">
      <c r="A9" s="41" t="s">
        <v>1</v>
      </c>
      <c r="B9" s="56"/>
      <c r="D9" s="114">
        <f>IF(B9,IF(Statystyka!B9=Wynik!B84,"OK.","BŁĄD"),"")</f>
      </c>
    </row>
    <row r="10" spans="1:4" ht="12.75">
      <c r="A10" s="41" t="s">
        <v>2</v>
      </c>
      <c r="B10" s="56"/>
      <c r="D10" s="114">
        <f>IF(B10,IF(Statystyka!B10=Wynik!B85,"OK.","BŁĄD"),"")</f>
      </c>
    </row>
    <row r="11" spans="1:4" ht="13.5" thickBot="1">
      <c r="A11" s="46" t="s">
        <v>103</v>
      </c>
      <c r="B11" s="57"/>
      <c r="D11" s="114">
        <f>IF(B11,IF(Statystyka!B11=Wynik!B86,"OK.","BŁĄD"),"")</f>
      </c>
    </row>
    <row r="12" ht="12.75">
      <c r="A12" s="40"/>
    </row>
  </sheetData>
  <sheetProtection formatCells="0" formatColumns="0" formatRows="0"/>
  <protectedRanges>
    <protectedRange sqref="B3:B11" name="Zakres1"/>
  </protectedRange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71"/>
  <sheetViews>
    <sheetView workbookViewId="0" topLeftCell="A1">
      <selection activeCell="H4" sqref="H4"/>
    </sheetView>
  </sheetViews>
  <sheetFormatPr defaultColWidth="9.140625" defaultRowHeight="12.75"/>
  <cols>
    <col min="1" max="1" width="11.140625" style="83" bestFit="1" customWidth="1"/>
    <col min="2" max="2" width="18.7109375" style="83" bestFit="1" customWidth="1"/>
    <col min="3" max="3" width="16.00390625" style="83" bestFit="1" customWidth="1"/>
    <col min="4" max="4" width="13.00390625" style="83" customWidth="1"/>
    <col min="5" max="5" width="11.57421875" style="83" customWidth="1"/>
    <col min="6" max="6" width="18.57421875" style="83" bestFit="1" customWidth="1"/>
    <col min="7" max="7" width="11.7109375" style="83" customWidth="1"/>
    <col min="8" max="8" width="17.28125" style="83" customWidth="1"/>
    <col min="9" max="9" width="15.00390625" style="83" customWidth="1"/>
    <col min="10" max="10" width="19.00390625" style="83" customWidth="1"/>
    <col min="11" max="11" width="28.421875" style="83" bestFit="1" customWidth="1"/>
    <col min="12" max="12" width="6.421875" style="83" bestFit="1" customWidth="1"/>
    <col min="13" max="16384" width="9.140625" style="83" customWidth="1"/>
  </cols>
  <sheetData>
    <row r="1" spans="1:12" ht="25.5" customHeight="1" thickBot="1">
      <c r="A1" s="82" t="s">
        <v>6</v>
      </c>
      <c r="B1" s="58"/>
      <c r="C1" s="128" t="s">
        <v>121</v>
      </c>
      <c r="D1" s="129"/>
      <c r="E1" s="129"/>
      <c r="F1" s="129"/>
      <c r="G1" s="129"/>
      <c r="H1" s="129"/>
      <c r="I1" s="129"/>
      <c r="J1" s="129"/>
      <c r="K1" s="130"/>
      <c r="L1" s="60"/>
    </row>
    <row r="2" spans="1:12" ht="13.5" thickBot="1">
      <c r="A2" s="84"/>
      <c r="B2" s="61"/>
      <c r="C2" s="61"/>
      <c r="D2" s="61"/>
      <c r="E2" s="61"/>
      <c r="F2" s="61"/>
      <c r="G2" s="61"/>
      <c r="H2" s="61"/>
      <c r="I2" s="61"/>
      <c r="J2" s="61"/>
      <c r="K2" s="62"/>
      <c r="L2" s="60"/>
    </row>
    <row r="3" spans="1:12" ht="13.5" thickBot="1">
      <c r="A3" s="84"/>
      <c r="B3" s="85" t="s">
        <v>0</v>
      </c>
      <c r="C3" s="63" t="s">
        <v>109</v>
      </c>
      <c r="D3" s="64" t="s">
        <v>112</v>
      </c>
      <c r="E3" s="64" t="s">
        <v>8</v>
      </c>
      <c r="F3" s="64" t="s">
        <v>104</v>
      </c>
      <c r="G3" s="64" t="s">
        <v>105</v>
      </c>
      <c r="H3" s="64" t="s">
        <v>107</v>
      </c>
      <c r="I3" s="64" t="s">
        <v>9</v>
      </c>
      <c r="J3" s="64" t="s">
        <v>10</v>
      </c>
      <c r="K3" s="65" t="s">
        <v>11</v>
      </c>
      <c r="L3" s="60"/>
    </row>
    <row r="4" spans="1:12" ht="12.75">
      <c r="A4" s="86"/>
      <c r="B4" s="10" t="s">
        <v>7</v>
      </c>
      <c r="C4" s="48">
        <v>1</v>
      </c>
      <c r="D4" s="10">
        <v>20</v>
      </c>
      <c r="E4" s="10">
        <v>227</v>
      </c>
      <c r="F4" s="16">
        <v>2.5</v>
      </c>
      <c r="G4" s="37">
        <v>0.07</v>
      </c>
      <c r="H4" s="125">
        <f>IF(Koszty!H4,IF(Koszty!H4=Wynik!H4,"OK.","BŁĄD"),"")</f>
      </c>
      <c r="I4" s="125">
        <f>IF(Koszty!L4,IF(Koszty!I4=Wynik!I4,"OK.","BŁĄD"),"")</f>
      </c>
      <c r="J4" s="125">
        <f>IF(Koszty!M4,IF(Koszty!J4=Wynik!J4,"OK.","BŁĄD"),"")</f>
      </c>
      <c r="K4" s="125">
        <f>IF(Koszty!N4,IF(Koszty!K4=Wynik!K4,"OK.","BŁĄD"),"")</f>
      </c>
      <c r="L4" s="60"/>
    </row>
    <row r="5" spans="1:12" ht="12.75">
      <c r="A5" s="84"/>
      <c r="B5" s="11" t="s">
        <v>3</v>
      </c>
      <c r="C5" s="49">
        <v>1</v>
      </c>
      <c r="D5" s="11">
        <v>10</v>
      </c>
      <c r="E5" s="11">
        <v>120</v>
      </c>
      <c r="F5" s="17">
        <v>0.78</v>
      </c>
      <c r="G5" s="37">
        <v>0.07</v>
      </c>
      <c r="H5" s="125">
        <f>IF(Koszty!H5,IF(Koszty!H5=Wynik!H5,"OK.","BŁĄD"),"")</f>
      </c>
      <c r="I5" s="125">
        <f>IF(Koszty!L5,IF(Koszty!I5=Wynik!I5,"OK.","BŁĄD"),"")</f>
      </c>
      <c r="J5" s="125">
        <f>IF(Koszty!M5,IF(Koszty!J5=Wynik!J5,"OK.","BŁĄD"),"")</f>
      </c>
      <c r="K5" s="125">
        <f>IF(Koszty!N5,IF(Koszty!K5=Wynik!K5,"OK.","BŁĄD"),"")</f>
      </c>
      <c r="L5" s="60"/>
    </row>
    <row r="6" spans="1:12" ht="12.75">
      <c r="A6" s="86"/>
      <c r="B6" s="11" t="s">
        <v>5</v>
      </c>
      <c r="C6" s="49">
        <v>2</v>
      </c>
      <c r="D6" s="11">
        <v>7</v>
      </c>
      <c r="E6" s="11">
        <v>94</v>
      </c>
      <c r="F6" s="17">
        <v>5.17</v>
      </c>
      <c r="G6" s="37">
        <v>0.07</v>
      </c>
      <c r="H6" s="125">
        <f>IF(Koszty!H6,IF(Koszty!H6=Wynik!H6,"OK.","BŁĄD"),"")</f>
      </c>
      <c r="I6" s="125">
        <f>IF(Koszty!L6,IF(Koszty!I6=Wynik!I6,"OK.","BŁĄD"),"")</f>
      </c>
      <c r="J6" s="125">
        <f>IF(Koszty!M6,IF(Koszty!J6=Wynik!J6,"OK.","BŁĄD"),"")</f>
      </c>
      <c r="K6" s="125">
        <f>IF(Koszty!N6,IF(Koszty!K6=Wynik!K6,"OK.","BŁĄD"),"")</f>
      </c>
      <c r="L6" s="60"/>
    </row>
    <row r="7" spans="1:12" ht="12.75">
      <c r="A7" s="86"/>
      <c r="B7" s="11" t="s">
        <v>4</v>
      </c>
      <c r="C7" s="49">
        <v>2</v>
      </c>
      <c r="D7" s="11">
        <v>53</v>
      </c>
      <c r="E7" s="11">
        <v>745</v>
      </c>
      <c r="F7" s="17">
        <v>4.23</v>
      </c>
      <c r="G7" s="37">
        <v>0.07</v>
      </c>
      <c r="H7" s="125">
        <f>IF(Koszty!H7,IF(Koszty!H7=Wynik!H7,"OK.","BŁĄD"),"")</f>
      </c>
      <c r="I7" s="125">
        <f>IF(Koszty!L7,IF(Koszty!I7=Wynik!I7,"OK.","BŁĄD"),"")</f>
      </c>
      <c r="J7" s="125">
        <f>IF(Koszty!M7,IF(Koszty!J7=Wynik!J7,"OK.","BŁĄD"),"")</f>
      </c>
      <c r="K7" s="125">
        <f>IF(Koszty!N7,IF(Koszty!K7=Wynik!K7,"OK.","BŁĄD"),"")</f>
      </c>
      <c r="L7" s="60"/>
    </row>
    <row r="8" spans="1:12" ht="12.75">
      <c r="A8" s="86"/>
      <c r="B8" s="11" t="s">
        <v>1</v>
      </c>
      <c r="C8" s="49">
        <v>1</v>
      </c>
      <c r="D8" s="11">
        <v>55</v>
      </c>
      <c r="E8" s="11">
        <v>120</v>
      </c>
      <c r="F8" s="17">
        <v>1.15</v>
      </c>
      <c r="G8" s="37">
        <v>0.07</v>
      </c>
      <c r="H8" s="125">
        <f>IF(Koszty!H8,IF(Koszty!H8=Wynik!H8,"OK.","BŁĄD"),"")</f>
      </c>
      <c r="I8" s="125">
        <f>IF(Koszty!L8,IF(Koszty!I8=Wynik!I8,"OK.","BŁĄD"),"")</f>
      </c>
      <c r="J8" s="125">
        <f>IF(Koszty!M8,IF(Koszty!J8=Wynik!J8,"OK.","BŁĄD"),"")</f>
      </c>
      <c r="K8" s="125">
        <f>IF(Koszty!N8,IF(Koszty!K8=Wynik!K8,"OK.","BŁĄD"),"")</f>
      </c>
      <c r="L8" s="60"/>
    </row>
    <row r="9" spans="1:12" ht="13.5" thickBot="1">
      <c r="A9" s="87"/>
      <c r="B9" s="12" t="s">
        <v>2</v>
      </c>
      <c r="C9" s="50">
        <v>3</v>
      </c>
      <c r="D9" s="12">
        <v>34</v>
      </c>
      <c r="E9" s="12">
        <v>261</v>
      </c>
      <c r="F9" s="18">
        <v>3.23</v>
      </c>
      <c r="G9" s="37">
        <v>0.07</v>
      </c>
      <c r="H9" s="125">
        <f>IF(Koszty!H9,IF(Koszty!H9=Wynik!H9,"OK.","BŁĄD"),"")</f>
      </c>
      <c r="I9" s="125">
        <f>IF(Koszty!L9,IF(Koszty!I9=Wynik!I9,"OK.","BŁĄD"),"")</f>
      </c>
      <c r="J9" s="125">
        <f>IF(Koszty!M9,IF(Koszty!J9=Wynik!J9,"OK.","BŁĄD"),"")</f>
      </c>
      <c r="K9" s="125">
        <f>IF(Koszty!N9,IF(Koszty!K9=Wynik!K9,"OK.","BŁĄD"),"")</f>
      </c>
      <c r="L9" s="60"/>
    </row>
    <row r="10" spans="1:12" ht="12.75">
      <c r="A10" s="60"/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</row>
    <row r="11" spans="1:12" ht="12.75">
      <c r="A11" s="60"/>
      <c r="B11" s="60"/>
      <c r="C11" s="66" t="s">
        <v>113</v>
      </c>
      <c r="D11" s="67">
        <v>25</v>
      </c>
      <c r="E11" s="60"/>
      <c r="F11" s="60"/>
      <c r="G11" s="60"/>
      <c r="H11" s="60"/>
      <c r="I11" s="60"/>
      <c r="J11" s="60"/>
      <c r="K11" s="60"/>
      <c r="L11" s="60"/>
    </row>
    <row r="12" spans="1:12" ht="12.75">
      <c r="A12" s="60"/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</row>
    <row r="13" spans="1:12" ht="12.75">
      <c r="A13" s="60"/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</row>
    <row r="14" spans="1:12" ht="12.75">
      <c r="A14" s="60"/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</row>
    <row r="15" spans="1:12" ht="13.5" thickBot="1">
      <c r="A15" s="60"/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/>
    </row>
    <row r="16" spans="1:12" s="119" customFormat="1" ht="20.25" customHeight="1" thickBot="1">
      <c r="A16" s="115"/>
      <c r="B16" s="115"/>
      <c r="C16" s="116"/>
      <c r="D16" s="115"/>
      <c r="E16" s="117"/>
      <c r="F16" s="118" t="s">
        <v>96</v>
      </c>
      <c r="G16" s="117"/>
      <c r="H16" s="117"/>
      <c r="I16" s="116"/>
      <c r="J16" s="116"/>
      <c r="K16" s="116"/>
      <c r="L16" s="116"/>
    </row>
    <row r="17" spans="1:12" s="119" customFormat="1" ht="25.5" customHeight="1" thickBot="1">
      <c r="A17" s="120" t="s">
        <v>101</v>
      </c>
      <c r="B17" s="120" t="s">
        <v>102</v>
      </c>
      <c r="C17" s="121"/>
      <c r="D17" s="122" t="s">
        <v>7</v>
      </c>
      <c r="E17" s="122" t="s">
        <v>3</v>
      </c>
      <c r="F17" s="122" t="s">
        <v>5</v>
      </c>
      <c r="G17" s="122" t="s">
        <v>4</v>
      </c>
      <c r="H17" s="122" t="s">
        <v>1</v>
      </c>
      <c r="I17" s="122" t="s">
        <v>111</v>
      </c>
      <c r="J17" s="121" t="s">
        <v>106</v>
      </c>
      <c r="K17" s="121" t="s">
        <v>97</v>
      </c>
      <c r="L17" s="121" t="s">
        <v>110</v>
      </c>
    </row>
    <row r="18" spans="1:12" ht="12.75">
      <c r="A18" s="88">
        <v>1</v>
      </c>
      <c r="B18" s="75" t="s">
        <v>12</v>
      </c>
      <c r="C18" s="75" t="s">
        <v>13</v>
      </c>
      <c r="D18" s="76">
        <v>3</v>
      </c>
      <c r="E18" s="76">
        <v>2</v>
      </c>
      <c r="F18" s="76">
        <v>1</v>
      </c>
      <c r="G18" s="76">
        <v>3</v>
      </c>
      <c r="H18" s="76">
        <v>2</v>
      </c>
      <c r="I18" s="76">
        <v>6</v>
      </c>
      <c r="J18" s="125">
        <f>IF(Koszty!J18,IF(Koszty!J18=Wynik!J18,"OK.","BŁĄD"),"")</f>
      </c>
      <c r="K18" s="125">
        <f>IF(Koszty!K18,IF(Koszty!K18=Wynik!K18,"OK.","BŁĄD"),"")</f>
      </c>
      <c r="L18" s="125">
        <f>IF(Koszty!L18,IF(Koszty!L18=Wynik!L18,"OK.","BŁĄD"),"")</f>
      </c>
    </row>
    <row r="19" spans="1:12" ht="12.75">
      <c r="A19" s="88">
        <v>2</v>
      </c>
      <c r="B19" s="77" t="s">
        <v>14</v>
      </c>
      <c r="C19" s="77" t="s">
        <v>15</v>
      </c>
      <c r="D19" s="76">
        <v>2</v>
      </c>
      <c r="E19" s="76">
        <v>2</v>
      </c>
      <c r="F19" s="76">
        <v>2</v>
      </c>
      <c r="G19" s="76">
        <v>2</v>
      </c>
      <c r="H19" s="76">
        <v>2</v>
      </c>
      <c r="I19" s="76">
        <v>3</v>
      </c>
      <c r="J19" s="125">
        <f>IF(Koszty!J19,IF(Koszty!J19=Wynik!J19,"OK.","BŁĄD"),"")</f>
      </c>
      <c r="K19" s="125">
        <f>IF(Koszty!K19,IF(Koszty!K19=Wynik!K19,"OK.","BŁĄD"),"")</f>
      </c>
      <c r="L19" s="125">
        <f>IF(Koszty!L19,IF(Koszty!L19=Wynik!L19,"OK.","BŁĄD"),"")</f>
      </c>
    </row>
    <row r="20" spans="1:12" ht="12.75">
      <c r="A20" s="88">
        <v>3</v>
      </c>
      <c r="B20" s="77" t="s">
        <v>16</v>
      </c>
      <c r="C20" s="77" t="s">
        <v>17</v>
      </c>
      <c r="D20" s="76">
        <v>1</v>
      </c>
      <c r="E20" s="76">
        <v>2</v>
      </c>
      <c r="F20" s="76">
        <v>3</v>
      </c>
      <c r="G20" s="76">
        <v>0</v>
      </c>
      <c r="H20" s="76">
        <v>2</v>
      </c>
      <c r="I20" s="76">
        <v>2</v>
      </c>
      <c r="J20" s="125">
        <f>IF(Koszty!J20,IF(Koszty!J20=Wynik!J20,"OK.","BŁĄD"),"")</f>
      </c>
      <c r="K20" s="125">
        <f>IF(Koszty!K20,IF(Koszty!K20=Wynik!K20,"OK.","BŁĄD"),"")</f>
      </c>
      <c r="L20" s="125">
        <f>IF(Koszty!L20,IF(Koszty!L20=Wynik!L20,"OK.","BŁĄD"),"")</f>
      </c>
    </row>
    <row r="21" spans="1:12" ht="12.75">
      <c r="A21" s="88">
        <v>4</v>
      </c>
      <c r="B21" s="77" t="s">
        <v>18</v>
      </c>
      <c r="C21" s="77" t="s">
        <v>19</v>
      </c>
      <c r="D21" s="76">
        <v>1</v>
      </c>
      <c r="E21" s="76">
        <v>2</v>
      </c>
      <c r="F21" s="76">
        <v>3</v>
      </c>
      <c r="G21" s="76">
        <v>0</v>
      </c>
      <c r="H21" s="76">
        <v>0</v>
      </c>
      <c r="I21" s="76">
        <v>2</v>
      </c>
      <c r="J21" s="125">
        <f>IF(Koszty!J21,IF(Koszty!J21=Wynik!J21,"OK.","BŁĄD"),"")</f>
      </c>
      <c r="K21" s="125">
        <f>IF(Koszty!K21,IF(Koszty!K21=Wynik!K21,"OK.","BŁĄD"),"")</f>
      </c>
      <c r="L21" s="125">
        <f>IF(Koszty!L21,IF(Koszty!L21=Wynik!L21,"OK.","BŁĄD"),"")</f>
      </c>
    </row>
    <row r="22" spans="1:12" ht="12.75">
      <c r="A22" s="88">
        <v>5</v>
      </c>
      <c r="B22" s="77" t="s">
        <v>20</v>
      </c>
      <c r="C22" s="77" t="s">
        <v>21</v>
      </c>
      <c r="D22" s="76">
        <v>1</v>
      </c>
      <c r="E22" s="76">
        <v>1</v>
      </c>
      <c r="F22" s="76">
        <v>1</v>
      </c>
      <c r="G22" s="76">
        <v>3</v>
      </c>
      <c r="H22" s="76">
        <v>0</v>
      </c>
      <c r="I22" s="76">
        <v>1</v>
      </c>
      <c r="J22" s="125">
        <f>IF(Koszty!J22,IF(Koszty!J22=Wynik!J22,"OK.","BŁĄD"),"")</f>
      </c>
      <c r="K22" s="125">
        <f>IF(Koszty!K22,IF(Koszty!K22=Wynik!K22,"OK.","BŁĄD"),"")</f>
      </c>
      <c r="L22" s="125">
        <f>IF(Koszty!L22,IF(Koszty!L22=Wynik!L22,"OK.","BŁĄD"),"")</f>
      </c>
    </row>
    <row r="23" spans="1:12" ht="12.75">
      <c r="A23" s="88">
        <v>6</v>
      </c>
      <c r="B23" s="77" t="s">
        <v>22</v>
      </c>
      <c r="C23" s="77" t="s">
        <v>23</v>
      </c>
      <c r="D23" s="76">
        <v>2</v>
      </c>
      <c r="E23" s="76">
        <v>1</v>
      </c>
      <c r="F23" s="76">
        <v>1</v>
      </c>
      <c r="G23" s="76">
        <v>1</v>
      </c>
      <c r="H23" s="76">
        <v>3</v>
      </c>
      <c r="I23" s="76">
        <v>1</v>
      </c>
      <c r="J23" s="125">
        <f>IF(Koszty!J23,IF(Koszty!J23=Wynik!J23,"OK.","BŁĄD"),"")</f>
      </c>
      <c r="K23" s="125">
        <f>IF(Koszty!K23,IF(Koszty!K23=Wynik!K23,"OK.","BŁĄD"),"")</f>
      </c>
      <c r="L23" s="125">
        <f>IF(Koszty!L23,IF(Koszty!L23=Wynik!L23,"OK.","BŁĄD"),"")</f>
      </c>
    </row>
    <row r="24" spans="1:12" ht="12.75">
      <c r="A24" s="88">
        <v>7</v>
      </c>
      <c r="B24" s="77" t="s">
        <v>24</v>
      </c>
      <c r="C24" s="77" t="s">
        <v>25</v>
      </c>
      <c r="D24" s="76">
        <v>2</v>
      </c>
      <c r="E24" s="76">
        <v>2</v>
      </c>
      <c r="F24" s="76">
        <v>1</v>
      </c>
      <c r="G24" s="76">
        <v>1</v>
      </c>
      <c r="H24" s="76">
        <v>2</v>
      </c>
      <c r="I24" s="76">
        <v>2</v>
      </c>
      <c r="J24" s="125">
        <f>IF(Koszty!J24,IF(Koszty!J24=Wynik!J24,"OK.","BŁĄD"),"")</f>
      </c>
      <c r="K24" s="125">
        <f>IF(Koszty!K24,IF(Koszty!K24=Wynik!K24,"OK.","BŁĄD"),"")</f>
      </c>
      <c r="L24" s="125">
        <f>IF(Koszty!L24,IF(Koszty!L24=Wynik!L24,"OK.","BŁĄD"),"")</f>
      </c>
    </row>
    <row r="25" spans="1:12" ht="12.75">
      <c r="A25" s="88">
        <v>8</v>
      </c>
      <c r="B25" s="77" t="s">
        <v>26</v>
      </c>
      <c r="C25" s="77" t="s">
        <v>27</v>
      </c>
      <c r="D25" s="76">
        <v>1</v>
      </c>
      <c r="E25" s="76">
        <v>2</v>
      </c>
      <c r="F25" s="76">
        <v>1</v>
      </c>
      <c r="G25" s="76">
        <v>5</v>
      </c>
      <c r="H25" s="76">
        <v>1</v>
      </c>
      <c r="I25" s="76">
        <v>3</v>
      </c>
      <c r="J25" s="125">
        <f>IF(Koszty!J25,IF(Koszty!J25=Wynik!J25,"OK.","BŁĄD"),"")</f>
      </c>
      <c r="K25" s="125">
        <f>IF(Koszty!K25,IF(Koszty!K25=Wynik!K25,"OK.","BŁĄD"),"")</f>
      </c>
      <c r="L25" s="125">
        <f>IF(Koszty!L25,IF(Koszty!L25=Wynik!L25,"OK.","BŁĄD"),"")</f>
      </c>
    </row>
    <row r="26" spans="1:12" ht="12.75">
      <c r="A26" s="88">
        <v>9</v>
      </c>
      <c r="B26" s="77" t="s">
        <v>28</v>
      </c>
      <c r="C26" s="77" t="s">
        <v>29</v>
      </c>
      <c r="D26" s="76">
        <v>2</v>
      </c>
      <c r="E26" s="76">
        <v>0</v>
      </c>
      <c r="F26" s="76">
        <v>3</v>
      </c>
      <c r="G26" s="76">
        <v>1</v>
      </c>
      <c r="H26" s="76">
        <v>0</v>
      </c>
      <c r="I26" s="76">
        <v>2</v>
      </c>
      <c r="J26" s="125">
        <f>IF(Koszty!J26,IF(Koszty!J26=Wynik!J26,"OK.","BŁĄD"),"")</f>
      </c>
      <c r="K26" s="125">
        <f>IF(Koszty!K26,IF(Koszty!K26=Wynik!K26,"OK.","BŁĄD"),"")</f>
      </c>
      <c r="L26" s="125">
        <f>IF(Koszty!L26,IF(Koszty!L26=Wynik!L26,"OK.","BŁĄD"),"")</f>
      </c>
    </row>
    <row r="27" spans="1:12" ht="12.75">
      <c r="A27" s="88">
        <v>10</v>
      </c>
      <c r="B27" s="77" t="s">
        <v>30</v>
      </c>
      <c r="C27" s="77" t="s">
        <v>17</v>
      </c>
      <c r="D27" s="76">
        <v>0</v>
      </c>
      <c r="E27" s="76">
        <v>2</v>
      </c>
      <c r="F27" s="76">
        <v>2</v>
      </c>
      <c r="G27" s="76">
        <v>2</v>
      </c>
      <c r="H27" s="76">
        <v>2</v>
      </c>
      <c r="I27" s="76">
        <v>0</v>
      </c>
      <c r="J27" s="125">
        <f>IF(Koszty!J27,IF(Koszty!J27=Wynik!J27,"OK.","BŁĄD"),"")</f>
      </c>
      <c r="K27" s="125">
        <f>IF(Koszty!K27,IF(Koszty!K27=Wynik!K27,"OK.","BŁĄD"),"")</f>
      </c>
      <c r="L27" s="125">
        <f>IF(Koszty!L27,IF(Koszty!L27=Wynik!L27,"OK.","BŁĄD"),"")</f>
      </c>
    </row>
    <row r="28" spans="1:12" ht="12.75">
      <c r="A28" s="88">
        <v>11</v>
      </c>
      <c r="B28" s="77" t="s">
        <v>31</v>
      </c>
      <c r="C28" s="77" t="s">
        <v>32</v>
      </c>
      <c r="D28" s="76">
        <v>2</v>
      </c>
      <c r="E28" s="76">
        <v>1</v>
      </c>
      <c r="F28" s="76">
        <v>2</v>
      </c>
      <c r="G28" s="76">
        <v>5</v>
      </c>
      <c r="H28" s="76">
        <v>3</v>
      </c>
      <c r="I28" s="76">
        <v>0</v>
      </c>
      <c r="J28" s="125">
        <f>IF(Koszty!J28,IF(Koszty!J28=Wynik!J28,"OK.","BŁĄD"),"")</f>
      </c>
      <c r="K28" s="125">
        <f>IF(Koszty!K28,IF(Koszty!K28=Wynik!K28,"OK.","BŁĄD"),"")</f>
      </c>
      <c r="L28" s="125">
        <f>IF(Koszty!L28,IF(Koszty!L28=Wynik!L28,"OK.","BŁĄD"),"")</f>
      </c>
    </row>
    <row r="29" spans="1:12" ht="12.75">
      <c r="A29" s="88">
        <v>12</v>
      </c>
      <c r="B29" s="77" t="s">
        <v>33</v>
      </c>
      <c r="C29" s="77" t="s">
        <v>34</v>
      </c>
      <c r="D29" s="76">
        <v>1</v>
      </c>
      <c r="E29" s="76">
        <v>1</v>
      </c>
      <c r="F29" s="76">
        <v>1</v>
      </c>
      <c r="G29" s="76">
        <v>1</v>
      </c>
      <c r="H29" s="76">
        <v>2</v>
      </c>
      <c r="I29" s="76">
        <v>1</v>
      </c>
      <c r="J29" s="125">
        <f>IF(Koszty!J29,IF(Koszty!J29=Wynik!J29,"OK.","BŁĄD"),"")</f>
      </c>
      <c r="K29" s="125">
        <f>IF(Koszty!K29,IF(Koszty!K29=Wynik!K29,"OK.","BŁĄD"),"")</f>
      </c>
      <c r="L29" s="125">
        <f>IF(Koszty!L29,IF(Koszty!L29=Wynik!L29,"OK.","BŁĄD"),"")</f>
      </c>
    </row>
    <row r="30" spans="1:12" ht="12.75">
      <c r="A30" s="88">
        <v>13</v>
      </c>
      <c r="B30" s="77" t="s">
        <v>35</v>
      </c>
      <c r="C30" s="77" t="s">
        <v>36</v>
      </c>
      <c r="D30" s="76">
        <v>2</v>
      </c>
      <c r="E30" s="76">
        <v>2</v>
      </c>
      <c r="F30" s="76">
        <v>1</v>
      </c>
      <c r="G30" s="76">
        <v>1</v>
      </c>
      <c r="H30" s="76">
        <v>1</v>
      </c>
      <c r="I30" s="76">
        <v>0</v>
      </c>
      <c r="J30" s="125">
        <f>IF(Koszty!J30,IF(Koszty!J30=Wynik!J30,"OK.","BŁĄD"),"")</f>
      </c>
      <c r="K30" s="125">
        <f>IF(Koszty!K30,IF(Koszty!K30=Wynik!K30,"OK.","BŁĄD"),"")</f>
      </c>
      <c r="L30" s="125">
        <f>IF(Koszty!L30,IF(Koszty!L30=Wynik!L30,"OK.","BŁĄD"),"")</f>
      </c>
    </row>
    <row r="31" spans="1:12" ht="12.75">
      <c r="A31" s="88">
        <v>14</v>
      </c>
      <c r="B31" s="77" t="s">
        <v>37</v>
      </c>
      <c r="C31" s="77" t="s">
        <v>38</v>
      </c>
      <c r="D31" s="76">
        <v>3</v>
      </c>
      <c r="E31" s="76">
        <v>3</v>
      </c>
      <c r="F31" s="76">
        <v>2</v>
      </c>
      <c r="G31" s="76">
        <v>2</v>
      </c>
      <c r="H31" s="76">
        <v>3</v>
      </c>
      <c r="I31" s="76">
        <v>0</v>
      </c>
      <c r="J31" s="125">
        <f>IF(Koszty!J31,IF(Koszty!J31=Wynik!J31,"OK.","BŁĄD"),"")</f>
      </c>
      <c r="K31" s="125">
        <f>IF(Koszty!K31,IF(Koszty!K31=Wynik!K31,"OK.","BŁĄD"),"")</f>
      </c>
      <c r="L31" s="125">
        <f>IF(Koszty!L31,IF(Koszty!L31=Wynik!L31,"OK.","BŁĄD"),"")</f>
      </c>
    </row>
    <row r="32" spans="1:12" ht="12.75">
      <c r="A32" s="88">
        <v>15</v>
      </c>
      <c r="B32" s="77" t="s">
        <v>39</v>
      </c>
      <c r="C32" s="77" t="s">
        <v>17</v>
      </c>
      <c r="D32" s="76">
        <v>2</v>
      </c>
      <c r="E32" s="76">
        <v>2</v>
      </c>
      <c r="F32" s="76">
        <v>2</v>
      </c>
      <c r="G32" s="76">
        <v>5</v>
      </c>
      <c r="H32" s="76">
        <v>0</v>
      </c>
      <c r="I32" s="76">
        <v>1</v>
      </c>
      <c r="J32" s="125">
        <f>IF(Koszty!J32,IF(Koszty!J32=Wynik!J32,"OK.","BŁĄD"),"")</f>
      </c>
      <c r="K32" s="125">
        <f>IF(Koszty!K32,IF(Koszty!K32=Wynik!K32,"OK.","BŁĄD"),"")</f>
      </c>
      <c r="L32" s="125">
        <f>IF(Koszty!L32,IF(Koszty!L32=Wynik!L32,"OK.","BŁĄD"),"")</f>
      </c>
    </row>
    <row r="33" spans="1:12" ht="12.75">
      <c r="A33" s="88">
        <v>16</v>
      </c>
      <c r="B33" s="77" t="s">
        <v>40</v>
      </c>
      <c r="C33" s="77" t="s">
        <v>41</v>
      </c>
      <c r="D33" s="76">
        <v>2</v>
      </c>
      <c r="E33" s="76">
        <v>2</v>
      </c>
      <c r="F33" s="76">
        <v>2</v>
      </c>
      <c r="G33" s="76">
        <v>2</v>
      </c>
      <c r="H33" s="76">
        <v>2</v>
      </c>
      <c r="I33" s="76">
        <v>2</v>
      </c>
      <c r="J33" s="125">
        <f>IF(Koszty!J33,IF(Koszty!J33=Wynik!J33,"OK.","BŁĄD"),"")</f>
      </c>
      <c r="K33" s="125">
        <f>IF(Koszty!K33,IF(Koszty!K33=Wynik!K33,"OK.","BŁĄD"),"")</f>
      </c>
      <c r="L33" s="125">
        <f>IF(Koszty!L33,IF(Koszty!L33=Wynik!L33,"OK.","BŁĄD"),"")</f>
      </c>
    </row>
    <row r="34" spans="1:12" ht="12.75">
      <c r="A34" s="88">
        <v>17</v>
      </c>
      <c r="B34" s="77" t="s">
        <v>42</v>
      </c>
      <c r="C34" s="77" t="s">
        <v>43</v>
      </c>
      <c r="D34" s="76">
        <v>3</v>
      </c>
      <c r="E34" s="76">
        <v>2</v>
      </c>
      <c r="F34" s="76">
        <v>2</v>
      </c>
      <c r="G34" s="76">
        <v>1</v>
      </c>
      <c r="H34" s="76">
        <v>2</v>
      </c>
      <c r="I34" s="76">
        <v>4</v>
      </c>
      <c r="J34" s="125">
        <f>IF(Koszty!J34,IF(Koszty!J34=Wynik!J34,"OK.","BŁĄD"),"")</f>
      </c>
      <c r="K34" s="125">
        <f>IF(Koszty!K34,IF(Koszty!K34=Wynik!K34,"OK.","BŁĄD"),"")</f>
      </c>
      <c r="L34" s="125">
        <f>IF(Koszty!L34,IF(Koszty!L34=Wynik!L34,"OK.","BŁĄD"),"")</f>
      </c>
    </row>
    <row r="35" spans="1:12" ht="12.75">
      <c r="A35" s="88">
        <v>18</v>
      </c>
      <c r="B35" s="77" t="s">
        <v>44</v>
      </c>
      <c r="C35" s="77" t="s">
        <v>45</v>
      </c>
      <c r="D35" s="76">
        <v>2</v>
      </c>
      <c r="E35" s="76">
        <v>2</v>
      </c>
      <c r="F35" s="76">
        <v>3</v>
      </c>
      <c r="G35" s="76">
        <v>5</v>
      </c>
      <c r="H35" s="76">
        <v>3</v>
      </c>
      <c r="I35" s="76">
        <v>2</v>
      </c>
      <c r="J35" s="125">
        <f>IF(Koszty!J35,IF(Koszty!J35=Wynik!J35,"OK.","BŁĄD"),"")</f>
      </c>
      <c r="K35" s="125">
        <f>IF(Koszty!K35,IF(Koszty!K35=Wynik!K35,"OK.","BŁĄD"),"")</f>
      </c>
      <c r="L35" s="125">
        <f>IF(Koszty!L35,IF(Koszty!L35=Wynik!L35,"OK.","BŁĄD"),"")</f>
      </c>
    </row>
    <row r="36" spans="1:12" ht="12.75">
      <c r="A36" s="88">
        <v>19</v>
      </c>
      <c r="B36" s="77" t="s">
        <v>12</v>
      </c>
      <c r="C36" s="77" t="s">
        <v>46</v>
      </c>
      <c r="D36" s="76">
        <v>1</v>
      </c>
      <c r="E36" s="76">
        <v>1</v>
      </c>
      <c r="F36" s="76">
        <v>2</v>
      </c>
      <c r="G36" s="76">
        <v>3</v>
      </c>
      <c r="H36" s="76">
        <v>2</v>
      </c>
      <c r="I36" s="76">
        <v>2</v>
      </c>
      <c r="J36" s="125">
        <f>IF(Koszty!J36,IF(Koszty!J36=Wynik!J36,"OK.","BŁĄD"),"")</f>
      </c>
      <c r="K36" s="125">
        <f>IF(Koszty!K36,IF(Koszty!K36=Wynik!K36,"OK.","BŁĄD"),"")</f>
      </c>
      <c r="L36" s="125">
        <f>IF(Koszty!L36,IF(Koszty!L36=Wynik!L36,"OK.","BŁĄD"),"")</f>
      </c>
    </row>
    <row r="37" spans="1:12" ht="12.75">
      <c r="A37" s="88">
        <v>20</v>
      </c>
      <c r="B37" s="77" t="s">
        <v>24</v>
      </c>
      <c r="C37" s="77" t="s">
        <v>47</v>
      </c>
      <c r="D37" s="76">
        <v>1</v>
      </c>
      <c r="E37" s="76">
        <v>1</v>
      </c>
      <c r="F37" s="76">
        <v>1</v>
      </c>
      <c r="G37" s="76">
        <v>2</v>
      </c>
      <c r="H37" s="76">
        <v>0</v>
      </c>
      <c r="I37" s="76">
        <v>0</v>
      </c>
      <c r="J37" s="125">
        <f>IF(Koszty!J37,IF(Koszty!J37=Wynik!J37,"OK.","BŁĄD"),"")</f>
      </c>
      <c r="K37" s="125">
        <f>IF(Koszty!K37,IF(Koszty!K37=Wynik!K37,"OK.","BŁĄD"),"")</f>
      </c>
      <c r="L37" s="125">
        <f>IF(Koszty!L37,IF(Koszty!L37=Wynik!L37,"OK.","BŁĄD"),"")</f>
      </c>
    </row>
    <row r="38" spans="1:12" ht="12.75">
      <c r="A38" s="88">
        <v>21</v>
      </c>
      <c r="B38" s="77" t="s">
        <v>48</v>
      </c>
      <c r="C38" s="77" t="s">
        <v>17</v>
      </c>
      <c r="D38" s="76">
        <v>1</v>
      </c>
      <c r="E38" s="76">
        <v>1</v>
      </c>
      <c r="F38" s="76">
        <v>2</v>
      </c>
      <c r="G38" s="76">
        <v>5</v>
      </c>
      <c r="H38" s="76">
        <v>2</v>
      </c>
      <c r="I38" s="76">
        <v>2</v>
      </c>
      <c r="J38" s="125">
        <f>IF(Koszty!J38,IF(Koszty!J38=Wynik!J38,"OK.","BŁĄD"),"")</f>
      </c>
      <c r="K38" s="125">
        <f>IF(Koszty!K38,IF(Koszty!K38=Wynik!K38,"OK.","BŁĄD"),"")</f>
      </c>
      <c r="L38" s="125">
        <f>IF(Koszty!L38,IF(Koszty!L38=Wynik!L38,"OK.","BŁĄD"),"")</f>
      </c>
    </row>
    <row r="39" spans="1:12" ht="12.75">
      <c r="A39" s="88">
        <v>22</v>
      </c>
      <c r="B39" s="77" t="s">
        <v>48</v>
      </c>
      <c r="C39" s="77" t="s">
        <v>49</v>
      </c>
      <c r="D39" s="76">
        <v>1</v>
      </c>
      <c r="E39" s="76">
        <v>2</v>
      </c>
      <c r="F39" s="76">
        <v>1</v>
      </c>
      <c r="G39" s="76">
        <v>2</v>
      </c>
      <c r="H39" s="76">
        <v>2</v>
      </c>
      <c r="I39" s="76">
        <v>0</v>
      </c>
      <c r="J39" s="125">
        <f>IF(Koszty!J39,IF(Koszty!J39=Wynik!J39,"OK.","BŁĄD"),"")</f>
      </c>
      <c r="K39" s="125">
        <f>IF(Koszty!K39,IF(Koszty!K39=Wynik!K39,"OK.","BŁĄD"),"")</f>
      </c>
      <c r="L39" s="125">
        <f>IF(Koszty!L39,IF(Koszty!L39=Wynik!L39,"OK.","BŁĄD"),"")</f>
      </c>
    </row>
    <row r="40" spans="1:12" ht="12.75">
      <c r="A40" s="88">
        <v>23</v>
      </c>
      <c r="B40" s="77" t="s">
        <v>35</v>
      </c>
      <c r="C40" s="77" t="s">
        <v>50</v>
      </c>
      <c r="D40" s="76">
        <v>2</v>
      </c>
      <c r="E40" s="76">
        <v>2</v>
      </c>
      <c r="F40" s="76">
        <v>2</v>
      </c>
      <c r="G40" s="76">
        <v>5</v>
      </c>
      <c r="H40" s="76">
        <v>1</v>
      </c>
      <c r="I40" s="76">
        <v>3</v>
      </c>
      <c r="J40" s="125">
        <f>IF(Koszty!J40,IF(Koszty!J40=Wynik!J40,"OK.","BŁĄD"),"")</f>
      </c>
      <c r="K40" s="125">
        <f>IF(Koszty!K40,IF(Koszty!K40=Wynik!K40,"OK.","BŁĄD"),"")</f>
      </c>
      <c r="L40" s="125">
        <f>IF(Koszty!L40,IF(Koszty!L40=Wynik!L40,"OK.","BŁĄD"),"")</f>
      </c>
    </row>
    <row r="41" spans="1:12" ht="12.75">
      <c r="A41" s="88">
        <v>24</v>
      </c>
      <c r="B41" s="77" t="s">
        <v>51</v>
      </c>
      <c r="C41" s="77" t="s">
        <v>52</v>
      </c>
      <c r="D41" s="76">
        <v>1</v>
      </c>
      <c r="E41" s="76">
        <v>3</v>
      </c>
      <c r="F41" s="76">
        <v>2</v>
      </c>
      <c r="G41" s="76">
        <v>0</v>
      </c>
      <c r="H41" s="76">
        <v>2</v>
      </c>
      <c r="I41" s="76">
        <v>1</v>
      </c>
      <c r="J41" s="125">
        <f>IF(Koszty!J41,IF(Koszty!J41=Wynik!J41,"OK.","BŁĄD"),"")</f>
      </c>
      <c r="K41" s="125">
        <f>IF(Koszty!K41,IF(Koszty!K41=Wynik!K41,"OK.","BŁĄD"),"")</f>
      </c>
      <c r="L41" s="125">
        <f>IF(Koszty!L41,IF(Koszty!L41=Wynik!L41,"OK.","BŁĄD"),"")</f>
      </c>
    </row>
    <row r="42" spans="1:12" ht="12.75">
      <c r="A42" s="88">
        <v>25</v>
      </c>
      <c r="B42" s="77" t="s">
        <v>53</v>
      </c>
      <c r="C42" s="77" t="s">
        <v>54</v>
      </c>
      <c r="D42" s="76">
        <v>2</v>
      </c>
      <c r="E42" s="76">
        <v>3</v>
      </c>
      <c r="F42" s="76">
        <v>1</v>
      </c>
      <c r="G42" s="76">
        <v>5</v>
      </c>
      <c r="H42" s="76">
        <v>1</v>
      </c>
      <c r="I42" s="76">
        <v>4</v>
      </c>
      <c r="J42" s="125">
        <f>IF(Koszty!J42,IF(Koszty!J42=Wynik!J42,"OK.","BŁĄD"),"")</f>
      </c>
      <c r="K42" s="125">
        <f>IF(Koszty!K42,IF(Koszty!K42=Wynik!K42,"OK.","BŁĄD"),"")</f>
      </c>
      <c r="L42" s="125">
        <f>IF(Koszty!L42,IF(Koszty!L42=Wynik!L42,"OK.","BŁĄD"),"")</f>
      </c>
    </row>
    <row r="43" spans="1:12" ht="12.75">
      <c r="A43" s="88">
        <v>26</v>
      </c>
      <c r="B43" s="77" t="s">
        <v>35</v>
      </c>
      <c r="C43" s="77" t="s">
        <v>54</v>
      </c>
      <c r="D43" s="76">
        <v>3</v>
      </c>
      <c r="E43" s="76">
        <v>1</v>
      </c>
      <c r="F43" s="76">
        <v>0</v>
      </c>
      <c r="G43" s="76">
        <v>1</v>
      </c>
      <c r="H43" s="76">
        <v>2</v>
      </c>
      <c r="I43" s="76">
        <v>2</v>
      </c>
      <c r="J43" s="125">
        <f>IF(Koszty!J43,IF(Koszty!J43=Wynik!J43,"OK.","BŁĄD"),"")</f>
      </c>
      <c r="K43" s="125">
        <f>IF(Koszty!K43,IF(Koszty!K43=Wynik!K43,"OK.","BŁĄD"),"")</f>
      </c>
      <c r="L43" s="125">
        <f>IF(Koszty!L43,IF(Koszty!L43=Wynik!L43,"OK.","BŁĄD"),"")</f>
      </c>
    </row>
    <row r="44" spans="1:12" ht="12.75">
      <c r="A44" s="88">
        <v>27</v>
      </c>
      <c r="B44" s="77" t="s">
        <v>53</v>
      </c>
      <c r="C44" s="77" t="s">
        <v>54</v>
      </c>
      <c r="D44" s="76">
        <v>0</v>
      </c>
      <c r="E44" s="76">
        <v>2</v>
      </c>
      <c r="F44" s="76">
        <v>2</v>
      </c>
      <c r="G44" s="76">
        <v>2</v>
      </c>
      <c r="H44" s="76">
        <v>2</v>
      </c>
      <c r="I44" s="76">
        <v>1</v>
      </c>
      <c r="J44" s="125">
        <f>IF(Koszty!J44,IF(Koszty!J44=Wynik!J44,"OK.","BŁĄD"),"")</f>
      </c>
      <c r="K44" s="125">
        <f>IF(Koszty!K44,IF(Koszty!K44=Wynik!K44,"OK.","BŁĄD"),"")</f>
      </c>
      <c r="L44" s="125">
        <f>IF(Koszty!L44,IF(Koszty!L44=Wynik!L44,"OK.","BŁĄD"),"")</f>
      </c>
    </row>
    <row r="45" spans="1:12" ht="12.75">
      <c r="A45" s="88">
        <v>28</v>
      </c>
      <c r="B45" s="77" t="s">
        <v>53</v>
      </c>
      <c r="C45" s="77" t="s">
        <v>54</v>
      </c>
      <c r="D45" s="76">
        <v>3</v>
      </c>
      <c r="E45" s="76">
        <v>1</v>
      </c>
      <c r="F45" s="76">
        <v>1</v>
      </c>
      <c r="G45" s="76">
        <v>5</v>
      </c>
      <c r="H45" s="76">
        <v>3</v>
      </c>
      <c r="I45" s="76">
        <v>1</v>
      </c>
      <c r="J45" s="125">
        <f>IF(Koszty!J45,IF(Koszty!J45=Wynik!J45,"OK.","BŁĄD"),"")</f>
      </c>
      <c r="K45" s="125">
        <f>IF(Koszty!K45,IF(Koszty!K45=Wynik!K45,"OK.","BŁĄD"),"")</f>
      </c>
      <c r="L45" s="125">
        <f>IF(Koszty!L45,IF(Koszty!L45=Wynik!L45,"OK.","BŁĄD"),"")</f>
      </c>
    </row>
    <row r="46" spans="1:12" ht="12.75">
      <c r="A46" s="88">
        <v>29</v>
      </c>
      <c r="B46" s="77" t="s">
        <v>55</v>
      </c>
      <c r="C46" s="77" t="s">
        <v>56</v>
      </c>
      <c r="D46" s="76">
        <v>1</v>
      </c>
      <c r="E46" s="76">
        <v>2</v>
      </c>
      <c r="F46" s="76">
        <v>2</v>
      </c>
      <c r="G46" s="76">
        <v>1</v>
      </c>
      <c r="H46" s="76">
        <v>1</v>
      </c>
      <c r="I46" s="76">
        <v>0</v>
      </c>
      <c r="J46" s="125">
        <f>IF(Koszty!J46,IF(Koszty!J46=Wynik!J46,"OK.","BŁĄD"),"")</f>
      </c>
      <c r="K46" s="125">
        <f>IF(Koszty!K46,IF(Koszty!K46=Wynik!K46,"OK.","BŁĄD"),"")</f>
      </c>
      <c r="L46" s="125">
        <f>IF(Koszty!L46,IF(Koszty!L46=Wynik!L46,"OK.","BŁĄD"),"")</f>
      </c>
    </row>
    <row r="47" spans="1:12" ht="12.75">
      <c r="A47" s="88">
        <v>30</v>
      </c>
      <c r="B47" s="77" t="s">
        <v>57</v>
      </c>
      <c r="C47" s="77" t="s">
        <v>58</v>
      </c>
      <c r="D47" s="76">
        <v>1</v>
      </c>
      <c r="E47" s="76">
        <v>2</v>
      </c>
      <c r="F47" s="76">
        <v>0</v>
      </c>
      <c r="G47" s="76">
        <v>3</v>
      </c>
      <c r="H47" s="76">
        <v>2</v>
      </c>
      <c r="I47" s="76">
        <v>2</v>
      </c>
      <c r="J47" s="125">
        <f>IF(Koszty!J47,IF(Koszty!J47=Wynik!J47,"OK.","BŁĄD"),"")</f>
      </c>
      <c r="K47" s="125">
        <f>IF(Koszty!K47,IF(Koszty!K47=Wynik!K47,"OK.","BŁĄD"),"")</f>
      </c>
      <c r="L47" s="125">
        <f>IF(Koszty!L47,IF(Koszty!L47=Wynik!L47,"OK.","BŁĄD"),"")</f>
      </c>
    </row>
    <row r="48" spans="1:12" ht="12.75">
      <c r="A48" s="88">
        <v>31</v>
      </c>
      <c r="B48" s="77" t="s">
        <v>59</v>
      </c>
      <c r="C48" s="77" t="s">
        <v>60</v>
      </c>
      <c r="D48" s="76">
        <v>1</v>
      </c>
      <c r="E48" s="76">
        <v>2</v>
      </c>
      <c r="F48" s="76">
        <v>2</v>
      </c>
      <c r="G48" s="76">
        <v>5</v>
      </c>
      <c r="H48" s="76">
        <v>2</v>
      </c>
      <c r="I48" s="76">
        <v>3</v>
      </c>
      <c r="J48" s="125">
        <f>IF(Koszty!J48,IF(Koszty!J48=Wynik!J48,"OK.","BŁĄD"),"")</f>
      </c>
      <c r="K48" s="125">
        <f>IF(Koszty!K48,IF(Koszty!K48=Wynik!K48,"OK.","BŁĄD"),"")</f>
      </c>
      <c r="L48" s="125">
        <f>IF(Koszty!L48,IF(Koszty!L48=Wynik!L48,"OK.","BŁĄD"),"")</f>
      </c>
    </row>
    <row r="49" spans="1:12" ht="12.75">
      <c r="A49" s="88">
        <v>32</v>
      </c>
      <c r="B49" s="77" t="s">
        <v>61</v>
      </c>
      <c r="C49" s="77" t="s">
        <v>62</v>
      </c>
      <c r="D49" s="76">
        <v>0</v>
      </c>
      <c r="E49" s="76">
        <v>1</v>
      </c>
      <c r="F49" s="76">
        <v>1</v>
      </c>
      <c r="G49" s="76">
        <v>3</v>
      </c>
      <c r="H49" s="76">
        <v>2</v>
      </c>
      <c r="I49" s="76">
        <v>5</v>
      </c>
      <c r="J49" s="125">
        <f>IF(Koszty!J49,IF(Koszty!J49=Wynik!J49,"OK.","BŁĄD"),"")</f>
      </c>
      <c r="K49" s="125">
        <f>IF(Koszty!K49,IF(Koszty!K49=Wynik!K49,"OK.","BŁĄD"),"")</f>
      </c>
      <c r="L49" s="125">
        <f>IF(Koszty!L49,IF(Koszty!L49=Wynik!L49,"OK.","BŁĄD"),"")</f>
      </c>
    </row>
    <row r="50" spans="1:12" ht="12.75">
      <c r="A50" s="88">
        <v>33</v>
      </c>
      <c r="B50" s="77" t="s">
        <v>53</v>
      </c>
      <c r="C50" s="77" t="s">
        <v>63</v>
      </c>
      <c r="D50" s="76">
        <v>3</v>
      </c>
      <c r="E50" s="76">
        <v>0</v>
      </c>
      <c r="F50" s="76">
        <v>3</v>
      </c>
      <c r="G50" s="76">
        <v>0</v>
      </c>
      <c r="H50" s="76">
        <v>2</v>
      </c>
      <c r="I50" s="76">
        <v>1</v>
      </c>
      <c r="J50" s="125">
        <f>IF(Koszty!J50,IF(Koszty!J50=Wynik!J50,"OK.","BŁĄD"),"")</f>
      </c>
      <c r="K50" s="125">
        <f>IF(Koszty!K50,IF(Koszty!K50=Wynik!K50,"OK.","BŁĄD"),"")</f>
      </c>
      <c r="L50" s="125">
        <f>IF(Koszty!L50,IF(Koszty!L50=Wynik!L50,"OK.","BŁĄD"),"")</f>
      </c>
    </row>
    <row r="51" spans="1:12" ht="12.75">
      <c r="A51" s="88">
        <v>34</v>
      </c>
      <c r="B51" s="77" t="s">
        <v>64</v>
      </c>
      <c r="C51" s="77" t="s">
        <v>65</v>
      </c>
      <c r="D51" s="76">
        <v>1</v>
      </c>
      <c r="E51" s="76">
        <v>2</v>
      </c>
      <c r="F51" s="76">
        <v>1</v>
      </c>
      <c r="G51" s="76">
        <v>3</v>
      </c>
      <c r="H51" s="76">
        <v>1</v>
      </c>
      <c r="I51" s="76">
        <v>0</v>
      </c>
      <c r="J51" s="125">
        <f>IF(Koszty!J51,IF(Koszty!J51=Wynik!J51,"OK.","BŁĄD"),"")</f>
      </c>
      <c r="K51" s="125">
        <f>IF(Koszty!K51,IF(Koszty!K51=Wynik!K51,"OK.","BŁĄD"),"")</f>
      </c>
      <c r="L51" s="125">
        <f>IF(Koszty!L51,IF(Koszty!L51=Wynik!L51,"OK.","BŁĄD"),"")</f>
      </c>
    </row>
    <row r="52" spans="1:12" ht="12.75">
      <c r="A52" s="88">
        <v>35</v>
      </c>
      <c r="B52" s="77" t="s">
        <v>48</v>
      </c>
      <c r="C52" s="77" t="s">
        <v>17</v>
      </c>
      <c r="D52" s="76">
        <v>3</v>
      </c>
      <c r="E52" s="76">
        <v>1</v>
      </c>
      <c r="F52" s="76">
        <v>1</v>
      </c>
      <c r="G52" s="76">
        <v>2</v>
      </c>
      <c r="H52" s="76">
        <v>3</v>
      </c>
      <c r="I52" s="76">
        <v>2</v>
      </c>
      <c r="J52" s="125">
        <f>IF(Koszty!J52,IF(Koszty!J52=Wynik!J52,"OK.","BŁĄD"),"")</f>
      </c>
      <c r="K52" s="125">
        <f>IF(Koszty!K52,IF(Koszty!K52=Wynik!K52,"OK.","BŁĄD"),"")</f>
      </c>
      <c r="L52" s="125">
        <f>IF(Koszty!L52,IF(Koszty!L52=Wynik!L52,"OK.","BŁĄD"),"")</f>
      </c>
    </row>
    <row r="53" spans="1:12" ht="12.75">
      <c r="A53" s="88">
        <v>36</v>
      </c>
      <c r="B53" s="77" t="s">
        <v>66</v>
      </c>
      <c r="C53" s="77" t="s">
        <v>67</v>
      </c>
      <c r="D53" s="76">
        <v>3</v>
      </c>
      <c r="E53" s="76">
        <v>2</v>
      </c>
      <c r="F53" s="76">
        <v>2</v>
      </c>
      <c r="G53" s="76">
        <v>2</v>
      </c>
      <c r="H53" s="76">
        <v>2</v>
      </c>
      <c r="I53" s="76">
        <v>5</v>
      </c>
      <c r="J53" s="125">
        <f>IF(Koszty!J53,IF(Koszty!J53=Wynik!J53,"OK.","BŁĄD"),"")</f>
      </c>
      <c r="K53" s="125">
        <f>IF(Koszty!K53,IF(Koszty!K53=Wynik!K53,"OK.","BŁĄD"),"")</f>
      </c>
      <c r="L53" s="125">
        <f>IF(Koszty!L53,IF(Koszty!L53=Wynik!L53,"OK.","BŁĄD"),"")</f>
      </c>
    </row>
    <row r="54" spans="1:12" ht="12.75">
      <c r="A54" s="88">
        <v>37</v>
      </c>
      <c r="B54" s="77" t="s">
        <v>68</v>
      </c>
      <c r="C54" s="77" t="s">
        <v>69</v>
      </c>
      <c r="D54" s="76">
        <v>2</v>
      </c>
      <c r="E54" s="76">
        <v>2</v>
      </c>
      <c r="F54" s="76">
        <v>2</v>
      </c>
      <c r="G54" s="76">
        <v>0</v>
      </c>
      <c r="H54" s="76">
        <v>2</v>
      </c>
      <c r="I54" s="76">
        <v>1</v>
      </c>
      <c r="J54" s="125">
        <f>IF(Koszty!J54,IF(Koszty!J54=Wynik!J54,"OK.","BŁĄD"),"")</f>
      </c>
      <c r="K54" s="125">
        <f>IF(Koszty!K54,IF(Koszty!K54=Wynik!K54,"OK.","BŁĄD"),"")</f>
      </c>
      <c r="L54" s="125">
        <f>IF(Koszty!L54,IF(Koszty!L54=Wynik!L54,"OK.","BŁĄD"),"")</f>
      </c>
    </row>
    <row r="55" spans="1:12" ht="12.75">
      <c r="A55" s="88">
        <v>38</v>
      </c>
      <c r="B55" s="77" t="s">
        <v>20</v>
      </c>
      <c r="C55" s="77" t="s">
        <v>70</v>
      </c>
      <c r="D55" s="76">
        <v>3</v>
      </c>
      <c r="E55" s="76">
        <v>2</v>
      </c>
      <c r="F55" s="76">
        <v>1</v>
      </c>
      <c r="G55" s="76">
        <v>2</v>
      </c>
      <c r="H55" s="76">
        <v>2</v>
      </c>
      <c r="I55" s="76">
        <v>4</v>
      </c>
      <c r="J55" s="125">
        <f>IF(Koszty!J55,IF(Koszty!J55=Wynik!J55,"OK.","BŁĄD"),"")</f>
      </c>
      <c r="K55" s="125">
        <f>IF(Koszty!K55,IF(Koszty!K55=Wynik!K55,"OK.","BŁĄD"),"")</f>
      </c>
      <c r="L55" s="125">
        <f>IF(Koszty!L55,IF(Koszty!L55=Wynik!L55,"OK.","BŁĄD"),"")</f>
      </c>
    </row>
    <row r="56" spans="1:12" ht="12.75">
      <c r="A56" s="88">
        <v>39</v>
      </c>
      <c r="B56" s="77" t="s">
        <v>71</v>
      </c>
      <c r="C56" s="77" t="s">
        <v>72</v>
      </c>
      <c r="D56" s="76">
        <v>2</v>
      </c>
      <c r="E56" s="76">
        <v>1</v>
      </c>
      <c r="F56" s="76">
        <v>3</v>
      </c>
      <c r="G56" s="76">
        <v>5</v>
      </c>
      <c r="H56" s="76">
        <v>2</v>
      </c>
      <c r="I56" s="76">
        <v>2</v>
      </c>
      <c r="J56" s="125">
        <f>IF(Koszty!J56,IF(Koszty!J56=Wynik!J56,"OK.","BŁĄD"),"")</f>
      </c>
      <c r="K56" s="125">
        <f>IF(Koszty!K56,IF(Koszty!K56=Wynik!K56,"OK.","BŁĄD"),"")</f>
      </c>
      <c r="L56" s="125">
        <f>IF(Koszty!L56,IF(Koszty!L56=Wynik!L56,"OK.","BŁĄD"),"")</f>
      </c>
    </row>
    <row r="57" spans="1:12" ht="12.75">
      <c r="A57" s="88">
        <v>40</v>
      </c>
      <c r="B57" s="77" t="s">
        <v>73</v>
      </c>
      <c r="C57" s="77" t="s">
        <v>74</v>
      </c>
      <c r="D57" s="76">
        <v>2</v>
      </c>
      <c r="E57" s="76">
        <v>2</v>
      </c>
      <c r="F57" s="76">
        <v>2</v>
      </c>
      <c r="G57" s="76">
        <v>2</v>
      </c>
      <c r="H57" s="76">
        <v>1</v>
      </c>
      <c r="I57" s="76">
        <v>2</v>
      </c>
      <c r="J57" s="125">
        <f>IF(Koszty!J57,IF(Koszty!J57=Wynik!J57,"OK.","BŁĄD"),"")</f>
      </c>
      <c r="K57" s="125">
        <f>IF(Koszty!K57,IF(Koszty!K57=Wynik!K57,"OK.","BŁĄD"),"")</f>
      </c>
      <c r="L57" s="125">
        <f>IF(Koszty!L57,IF(Koszty!L57=Wynik!L57,"OK.","BŁĄD"),"")</f>
      </c>
    </row>
    <row r="58" spans="1:12" ht="12.75">
      <c r="A58" s="88">
        <v>41</v>
      </c>
      <c r="B58" s="77" t="s">
        <v>75</v>
      </c>
      <c r="C58" s="77" t="s">
        <v>76</v>
      </c>
      <c r="D58" s="76">
        <v>3</v>
      </c>
      <c r="E58" s="76">
        <v>1</v>
      </c>
      <c r="F58" s="76">
        <v>2</v>
      </c>
      <c r="G58" s="76">
        <v>4</v>
      </c>
      <c r="H58" s="76">
        <v>1</v>
      </c>
      <c r="I58" s="76">
        <v>0</v>
      </c>
      <c r="J58" s="125">
        <f>IF(Koszty!J58,IF(Koszty!J58=Wynik!J58,"OK.","BŁĄD"),"")</f>
      </c>
      <c r="K58" s="125">
        <f>IF(Koszty!K58,IF(Koszty!K58=Wynik!K58,"OK.","BŁĄD"),"")</f>
      </c>
      <c r="L58" s="125">
        <f>IF(Koszty!L58,IF(Koszty!L58=Wynik!L58,"OK.","BŁĄD"),"")</f>
      </c>
    </row>
    <row r="59" spans="1:12" ht="12.75">
      <c r="A59" s="88">
        <v>42</v>
      </c>
      <c r="B59" s="77" t="s">
        <v>77</v>
      </c>
      <c r="C59" s="77" t="s">
        <v>78</v>
      </c>
      <c r="D59" s="76">
        <v>0</v>
      </c>
      <c r="E59" s="76">
        <v>0</v>
      </c>
      <c r="F59" s="76">
        <v>3</v>
      </c>
      <c r="G59" s="76">
        <v>2</v>
      </c>
      <c r="H59" s="76">
        <v>0</v>
      </c>
      <c r="I59" s="76">
        <v>3</v>
      </c>
      <c r="J59" s="125">
        <f>IF(Koszty!J59,IF(Koszty!J59=Wynik!J59,"OK.","BŁĄD"),"")</f>
      </c>
      <c r="K59" s="125">
        <f>IF(Koszty!K59,IF(Koszty!K59=Wynik!K59,"OK.","BŁĄD"),"")</f>
      </c>
      <c r="L59" s="125">
        <f>IF(Koszty!L59,IF(Koszty!L59=Wynik!L59,"OK.","BŁĄD"),"")</f>
      </c>
    </row>
    <row r="60" spans="1:12" ht="12.75">
      <c r="A60" s="88">
        <v>43</v>
      </c>
      <c r="B60" s="77" t="s">
        <v>22</v>
      </c>
      <c r="C60" s="77" t="s">
        <v>79</v>
      </c>
      <c r="D60" s="76">
        <v>1</v>
      </c>
      <c r="E60" s="76">
        <v>1</v>
      </c>
      <c r="F60" s="76">
        <v>2</v>
      </c>
      <c r="G60" s="76">
        <v>6</v>
      </c>
      <c r="H60" s="76">
        <v>2</v>
      </c>
      <c r="I60" s="76">
        <v>3</v>
      </c>
      <c r="J60" s="125">
        <f>IF(Koszty!J60,IF(Koszty!J60=Wynik!J60,"OK.","BŁĄD"),"")</f>
      </c>
      <c r="K60" s="125">
        <f>IF(Koszty!K60,IF(Koszty!K60=Wynik!K60,"OK.","BŁĄD"),"")</f>
      </c>
      <c r="L60" s="125">
        <f>IF(Koszty!L60,IF(Koszty!L60=Wynik!L60,"OK.","BŁĄD"),"")</f>
      </c>
    </row>
    <row r="61" spans="1:12" ht="12.75">
      <c r="A61" s="88">
        <v>44</v>
      </c>
      <c r="B61" s="77" t="s">
        <v>80</v>
      </c>
      <c r="C61" s="77" t="s">
        <v>81</v>
      </c>
      <c r="D61" s="76">
        <v>0</v>
      </c>
      <c r="E61" s="76">
        <v>3</v>
      </c>
      <c r="F61" s="76">
        <v>3</v>
      </c>
      <c r="G61" s="76">
        <v>2</v>
      </c>
      <c r="H61" s="76">
        <v>1</v>
      </c>
      <c r="I61" s="76">
        <v>1</v>
      </c>
      <c r="J61" s="125">
        <f>IF(Koszty!J61,IF(Koszty!J61=Wynik!J61,"OK.","BŁĄD"),"")</f>
      </c>
      <c r="K61" s="125">
        <f>IF(Koszty!K61,IF(Koszty!K61=Wynik!K61,"OK.","BŁĄD"),"")</f>
      </c>
      <c r="L61" s="125">
        <f>IF(Koszty!L61,IF(Koszty!L61=Wynik!L61,"OK.","BŁĄD"),"")</f>
      </c>
    </row>
    <row r="62" spans="1:12" ht="12.75">
      <c r="A62" s="88">
        <v>45</v>
      </c>
      <c r="B62" s="77" t="s">
        <v>53</v>
      </c>
      <c r="C62" s="77" t="s">
        <v>17</v>
      </c>
      <c r="D62" s="76">
        <v>3</v>
      </c>
      <c r="E62" s="76">
        <v>1</v>
      </c>
      <c r="F62" s="76">
        <v>1</v>
      </c>
      <c r="G62" s="76">
        <v>0</v>
      </c>
      <c r="H62" s="76">
        <v>2</v>
      </c>
      <c r="I62" s="76">
        <v>7</v>
      </c>
      <c r="J62" s="125">
        <f>IF(Koszty!J62,IF(Koszty!J62=Wynik!J62,"OK.","BŁĄD"),"")</f>
      </c>
      <c r="K62" s="125">
        <f>IF(Koszty!K62,IF(Koszty!K62=Wynik!K62,"OK.","BŁĄD"),"")</f>
      </c>
      <c r="L62" s="125">
        <f>IF(Koszty!L62,IF(Koszty!L62=Wynik!L62,"OK.","BŁĄD"),"")</f>
      </c>
    </row>
    <row r="63" spans="1:12" ht="12.75">
      <c r="A63" s="88">
        <v>46</v>
      </c>
      <c r="B63" s="77" t="s">
        <v>82</v>
      </c>
      <c r="C63" s="77" t="s">
        <v>83</v>
      </c>
      <c r="D63" s="76">
        <v>2</v>
      </c>
      <c r="E63" s="76">
        <v>0</v>
      </c>
      <c r="F63" s="76">
        <v>1</v>
      </c>
      <c r="G63" s="76">
        <v>1</v>
      </c>
      <c r="H63" s="76">
        <v>2</v>
      </c>
      <c r="I63" s="76">
        <v>2</v>
      </c>
      <c r="J63" s="125">
        <f>IF(Koszty!J63,IF(Koszty!J63=Wynik!J63,"OK.","BŁĄD"),"")</f>
      </c>
      <c r="K63" s="125">
        <f>IF(Koszty!K63,IF(Koszty!K63=Wynik!K63,"OK.","BŁĄD"),"")</f>
      </c>
      <c r="L63" s="125">
        <f>IF(Koszty!L63,IF(Koszty!L63=Wynik!L63,"OK.","BŁĄD"),"")</f>
      </c>
    </row>
    <row r="64" spans="1:12" ht="12.75">
      <c r="A64" s="88">
        <v>47</v>
      </c>
      <c r="B64" s="77" t="s">
        <v>18</v>
      </c>
      <c r="C64" s="77" t="s">
        <v>84</v>
      </c>
      <c r="D64" s="76">
        <v>2</v>
      </c>
      <c r="E64" s="76">
        <v>1</v>
      </c>
      <c r="F64" s="76">
        <v>0</v>
      </c>
      <c r="G64" s="76">
        <v>3</v>
      </c>
      <c r="H64" s="76">
        <v>1</v>
      </c>
      <c r="I64" s="76">
        <v>3</v>
      </c>
      <c r="J64" s="125">
        <f>IF(Koszty!J64,IF(Koszty!J64=Wynik!J64,"OK.","BŁĄD"),"")</f>
      </c>
      <c r="K64" s="125">
        <f>IF(Koszty!K64,IF(Koszty!K64=Wynik!K64,"OK.","BŁĄD"),"")</f>
      </c>
      <c r="L64" s="125">
        <f>IF(Koszty!L64,IF(Koszty!L64=Wynik!L64,"OK.","BŁĄD"),"")</f>
      </c>
    </row>
    <row r="65" spans="1:12" ht="12.75">
      <c r="A65" s="88">
        <v>48</v>
      </c>
      <c r="B65" s="77" t="s">
        <v>85</v>
      </c>
      <c r="C65" s="77" t="s">
        <v>86</v>
      </c>
      <c r="D65" s="76">
        <v>2</v>
      </c>
      <c r="E65" s="76">
        <v>2</v>
      </c>
      <c r="F65" s="76">
        <v>2</v>
      </c>
      <c r="G65" s="76">
        <v>4</v>
      </c>
      <c r="H65" s="76">
        <v>1</v>
      </c>
      <c r="I65" s="76">
        <v>5</v>
      </c>
      <c r="J65" s="125">
        <f>IF(Koszty!J65,IF(Koszty!J65=Wynik!J65,"OK.","BŁĄD"),"")</f>
      </c>
      <c r="K65" s="125">
        <f>IF(Koszty!K65,IF(Koszty!K65=Wynik!K65,"OK.","BŁĄD"),"")</f>
      </c>
      <c r="L65" s="125">
        <f>IF(Koszty!L65,IF(Koszty!L65=Wynik!L65,"OK.","BŁĄD"),"")</f>
      </c>
    </row>
    <row r="66" spans="1:12" ht="12.75">
      <c r="A66" s="88">
        <v>49</v>
      </c>
      <c r="B66" s="77" t="s">
        <v>39</v>
      </c>
      <c r="C66" s="77" t="s">
        <v>87</v>
      </c>
      <c r="D66" s="76">
        <v>2</v>
      </c>
      <c r="E66" s="76">
        <v>2</v>
      </c>
      <c r="F66" s="76">
        <v>3</v>
      </c>
      <c r="G66" s="76">
        <v>1</v>
      </c>
      <c r="H66" s="76">
        <v>2</v>
      </c>
      <c r="I66" s="76">
        <v>3</v>
      </c>
      <c r="J66" s="125">
        <f>IF(Koszty!J66,IF(Koszty!J66=Wynik!J66,"OK.","BŁĄD"),"")</f>
      </c>
      <c r="K66" s="125">
        <f>IF(Koszty!K66,IF(Koszty!K66=Wynik!K66,"OK.","BŁĄD"),"")</f>
      </c>
      <c r="L66" s="125">
        <f>IF(Koszty!L66,IF(Koszty!L66=Wynik!L66,"OK.","BŁĄD"),"")</f>
      </c>
    </row>
    <row r="67" spans="1:12" ht="12.75">
      <c r="A67" s="88">
        <v>50</v>
      </c>
      <c r="B67" s="77" t="s">
        <v>88</v>
      </c>
      <c r="C67" s="77" t="s">
        <v>89</v>
      </c>
      <c r="D67" s="76">
        <v>1</v>
      </c>
      <c r="E67" s="76">
        <v>1</v>
      </c>
      <c r="F67" s="76">
        <v>2</v>
      </c>
      <c r="G67" s="76">
        <v>2</v>
      </c>
      <c r="H67" s="76">
        <v>1</v>
      </c>
      <c r="I67" s="76">
        <v>3</v>
      </c>
      <c r="J67" s="125">
        <f>IF(Koszty!J67,IF(Koszty!J67=Wynik!J67,"OK.","BŁĄD"),"")</f>
      </c>
      <c r="K67" s="125">
        <f>IF(Koszty!K67,IF(Koszty!K67=Wynik!K67,"OK.","BŁĄD"),"")</f>
      </c>
      <c r="L67" s="125">
        <f>IF(Koszty!L67,IF(Koszty!L67=Wynik!L67,"OK.","BŁĄD"),"")</f>
      </c>
    </row>
    <row r="68" spans="1:12" ht="12.75">
      <c r="A68" s="88">
        <v>51</v>
      </c>
      <c r="B68" s="77" t="s">
        <v>90</v>
      </c>
      <c r="C68" s="77" t="s">
        <v>91</v>
      </c>
      <c r="D68" s="76">
        <v>2</v>
      </c>
      <c r="E68" s="76">
        <v>2</v>
      </c>
      <c r="F68" s="76">
        <v>2</v>
      </c>
      <c r="G68" s="76">
        <v>5</v>
      </c>
      <c r="H68" s="76">
        <v>3</v>
      </c>
      <c r="I68" s="76">
        <v>2</v>
      </c>
      <c r="J68" s="125">
        <f>IF(Koszty!J68,IF(Koszty!J68=Wynik!J68,"OK.","BŁĄD"),"")</f>
      </c>
      <c r="K68" s="125">
        <f>IF(Koszty!K68,IF(Koszty!K68=Wynik!K68,"OK.","BŁĄD"),"")</f>
      </c>
      <c r="L68" s="125">
        <f>IF(Koszty!L68,IF(Koszty!L68=Wynik!L68,"OK.","BŁĄD"),"")</f>
      </c>
    </row>
    <row r="69" spans="1:12" ht="12.75">
      <c r="A69" s="88">
        <v>52</v>
      </c>
      <c r="B69" s="77" t="s">
        <v>92</v>
      </c>
      <c r="C69" s="77" t="s">
        <v>93</v>
      </c>
      <c r="D69" s="76">
        <v>1</v>
      </c>
      <c r="E69" s="76">
        <v>3</v>
      </c>
      <c r="F69" s="76">
        <v>2</v>
      </c>
      <c r="G69" s="76">
        <v>2</v>
      </c>
      <c r="H69" s="76">
        <v>0</v>
      </c>
      <c r="I69" s="76">
        <v>0</v>
      </c>
      <c r="J69" s="125">
        <f>IF(Koszty!J69,IF(Koszty!J69=Wynik!J69,"OK.","BŁĄD"),"")</f>
      </c>
      <c r="K69" s="125">
        <f>IF(Koszty!K69,IF(Koszty!K69=Wynik!K69,"OK.","BŁĄD"),"")</f>
      </c>
      <c r="L69" s="125">
        <f>IF(Koszty!L69,IF(Koszty!L69=Wynik!L69,"OK.","BŁĄD"),"")</f>
      </c>
    </row>
    <row r="70" spans="1:12" ht="13.5" thickBot="1">
      <c r="A70" s="88">
        <v>53</v>
      </c>
      <c r="B70" s="78" t="s">
        <v>94</v>
      </c>
      <c r="C70" s="78" t="s">
        <v>95</v>
      </c>
      <c r="D70" s="79">
        <v>3</v>
      </c>
      <c r="E70" s="79">
        <v>2</v>
      </c>
      <c r="F70" s="79">
        <v>0</v>
      </c>
      <c r="G70" s="79">
        <v>3</v>
      </c>
      <c r="H70" s="79">
        <v>1</v>
      </c>
      <c r="I70" s="79">
        <v>2</v>
      </c>
      <c r="J70" s="125">
        <f>IF(Koszty!J70,IF(Koszty!J70=Wynik!J70,"OK.","BŁĄD"),"")</f>
      </c>
      <c r="K70" s="125">
        <f>IF(Koszty!K70,IF(Koszty!K70=Wynik!K70,"OK.","BŁĄD"),"")</f>
      </c>
      <c r="L70" s="125">
        <f>IF(Koszty!L70,IF(Koszty!L70=Wynik!L70,"OK.","BŁĄD"),"")</f>
      </c>
    </row>
    <row r="71" spans="1:12" ht="13.5" thickBot="1">
      <c r="A71" s="77"/>
      <c r="B71" s="89" t="s">
        <v>98</v>
      </c>
      <c r="C71" s="80"/>
      <c r="D71" s="125">
        <f>IF(Koszty!D71,IF(Koszty!D71=Wynik!D71,"OK.","BŁĄD"),"")</f>
      </c>
      <c r="E71" s="125">
        <f>IF(Koszty!E71,IF(Koszty!E71=Wynik!E71,"OK.","BŁĄD"),"")</f>
      </c>
      <c r="F71" s="125">
        <f>IF(Koszty!F71,IF(Koszty!F71=Wynik!F71,"OK.","BŁĄD"),"")</f>
      </c>
      <c r="G71" s="125">
        <f>IF(Koszty!G71,IF(Koszty!G71=Wynik!G71,"OK.","BŁĄD"),"")</f>
      </c>
      <c r="H71" s="125">
        <f>IF(Koszty!H71,IF(Koszty!H71=Wynik!H71,"OK.","BŁĄD"),"")</f>
      </c>
      <c r="I71" s="125">
        <f>IF(Koszty!I71,IF(Koszty!I71=Wynik!I71,"OK.","BŁĄD"),"")</f>
      </c>
      <c r="J71" s="125">
        <f>IF(Koszty!J71,IF(Koszty!J71=Wynik!J71,"OK.","BŁĄD"),"")</f>
      </c>
      <c r="K71" s="125">
        <f>IF(Koszty!K71,IF(Koszty!K71=Wynik!K71,"OK.","BŁĄD"),"")</f>
      </c>
      <c r="L71" s="125"/>
    </row>
  </sheetData>
  <sheetProtection formatCells="0" formatColumns="0" formatRows="0"/>
  <mergeCells count="1">
    <mergeCell ref="C1:K1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86"/>
  <sheetViews>
    <sheetView workbookViewId="0" topLeftCell="A52">
      <selection activeCell="E81" sqref="E81"/>
    </sheetView>
  </sheetViews>
  <sheetFormatPr defaultColWidth="9.140625" defaultRowHeight="12.75"/>
  <cols>
    <col min="1" max="1" width="43.140625" style="83" bestFit="1" customWidth="1"/>
    <col min="2" max="2" width="18.7109375" style="83" bestFit="1" customWidth="1"/>
    <col min="3" max="3" width="16.00390625" style="83" bestFit="1" customWidth="1"/>
    <col min="4" max="4" width="12.28125" style="83" bestFit="1" customWidth="1"/>
    <col min="5" max="5" width="9.57421875" style="83" bestFit="1" customWidth="1"/>
    <col min="6" max="6" width="18.57421875" style="83" bestFit="1" customWidth="1"/>
    <col min="7" max="7" width="9.7109375" style="83" bestFit="1" customWidth="1"/>
    <col min="8" max="8" width="13.7109375" style="83" bestFit="1" customWidth="1"/>
    <col min="9" max="9" width="12.57421875" style="83" bestFit="1" customWidth="1"/>
    <col min="10" max="10" width="16.140625" style="83" bestFit="1" customWidth="1"/>
    <col min="11" max="11" width="28.421875" style="83" bestFit="1" customWidth="1"/>
    <col min="12" max="12" width="18.7109375" style="83" bestFit="1" customWidth="1"/>
    <col min="13" max="16384" width="9.140625" style="83" customWidth="1"/>
  </cols>
  <sheetData>
    <row r="1" spans="1:12" ht="12.75">
      <c r="A1" s="82" t="s">
        <v>6</v>
      </c>
      <c r="B1" s="58"/>
      <c r="C1" s="58"/>
      <c r="D1" s="58"/>
      <c r="E1" s="58"/>
      <c r="F1" s="58"/>
      <c r="G1" s="58"/>
      <c r="H1" s="58"/>
      <c r="I1" s="58"/>
      <c r="J1" s="58"/>
      <c r="K1" s="59"/>
      <c r="L1" s="60"/>
    </row>
    <row r="2" spans="1:12" ht="13.5" thickBot="1">
      <c r="A2" s="84"/>
      <c r="B2" s="61"/>
      <c r="C2" s="61"/>
      <c r="D2" s="61"/>
      <c r="E2" s="61"/>
      <c r="F2" s="61"/>
      <c r="G2" s="61"/>
      <c r="H2" s="61"/>
      <c r="I2" s="61"/>
      <c r="J2" s="61"/>
      <c r="K2" s="62"/>
      <c r="L2" s="60"/>
    </row>
    <row r="3" spans="1:12" ht="13.5" thickBot="1">
      <c r="A3" s="84"/>
      <c r="B3" s="85" t="s">
        <v>0</v>
      </c>
      <c r="C3" s="63" t="s">
        <v>109</v>
      </c>
      <c r="D3" s="64" t="s">
        <v>112</v>
      </c>
      <c r="E3" s="64" t="s">
        <v>8</v>
      </c>
      <c r="F3" s="64" t="s">
        <v>104</v>
      </c>
      <c r="G3" s="64" t="s">
        <v>105</v>
      </c>
      <c r="H3" s="64" t="s">
        <v>107</v>
      </c>
      <c r="I3" s="64" t="s">
        <v>9</v>
      </c>
      <c r="J3" s="64" t="s">
        <v>10</v>
      </c>
      <c r="K3" s="65" t="s">
        <v>11</v>
      </c>
      <c r="L3" s="60"/>
    </row>
    <row r="4" spans="1:12" ht="12.75">
      <c r="A4" s="86"/>
      <c r="B4" s="10" t="s">
        <v>7</v>
      </c>
      <c r="C4" s="48"/>
      <c r="D4" s="10"/>
      <c r="E4" s="10"/>
      <c r="F4" s="16"/>
      <c r="G4" s="37"/>
      <c r="H4" s="38">
        <f>Koszty!F4+Koszty!F4*Koszty!G4</f>
        <v>2.675</v>
      </c>
      <c r="I4" s="90">
        <f>Koszty!D71/Koszty!E4</f>
        <v>0</v>
      </c>
      <c r="J4" s="91">
        <f>Koszty!E4-Koszty!D71</f>
        <v>227</v>
      </c>
      <c r="K4" s="92" t="str">
        <f>IF(Koszty!J4&lt;Koszty!D4,"Tak","Nie")</f>
        <v>Tak</v>
      </c>
      <c r="L4" s="60"/>
    </row>
    <row r="5" spans="1:12" ht="12.75">
      <c r="A5" s="84"/>
      <c r="B5" s="11" t="s">
        <v>3</v>
      </c>
      <c r="C5" s="49"/>
      <c r="D5" s="11"/>
      <c r="E5" s="11"/>
      <c r="F5" s="17"/>
      <c r="G5" s="37"/>
      <c r="H5" s="38">
        <f>Koszty!F5+Koszty!F5*Koszty!G5</f>
        <v>0.8346</v>
      </c>
      <c r="I5" s="90">
        <f>Koszty!E71/Koszty!E5</f>
        <v>0</v>
      </c>
      <c r="J5" s="91">
        <f>Koszty!E5-Koszty!E71</f>
        <v>120</v>
      </c>
      <c r="K5" s="92" t="str">
        <f>IF(Koszty!J5&lt;Koszty!D5,"Tak","Nie")</f>
        <v>Tak</v>
      </c>
      <c r="L5" s="60"/>
    </row>
    <row r="6" spans="1:12" ht="12.75">
      <c r="A6" s="86"/>
      <c r="B6" s="11" t="s">
        <v>5</v>
      </c>
      <c r="C6" s="49"/>
      <c r="D6" s="11"/>
      <c r="E6" s="11"/>
      <c r="F6" s="17"/>
      <c r="G6" s="37"/>
      <c r="H6" s="38">
        <f>Koszty!F6+Koszty!F6*Koszty!G6</f>
        <v>5.5319</v>
      </c>
      <c r="I6" s="90">
        <f>Koszty!F71/Koszty!E6</f>
        <v>0</v>
      </c>
      <c r="J6" s="91">
        <f>Koszty!E6-Koszty!F71</f>
        <v>94</v>
      </c>
      <c r="K6" s="92" t="str">
        <f>IF(Koszty!J6&lt;Koszty!D6,"Tak","Nie")</f>
        <v>Tak</v>
      </c>
      <c r="L6" s="60"/>
    </row>
    <row r="7" spans="1:12" ht="12.75">
      <c r="A7" s="86"/>
      <c r="B7" s="11" t="s">
        <v>4</v>
      </c>
      <c r="C7" s="49"/>
      <c r="D7" s="11"/>
      <c r="E7" s="11"/>
      <c r="F7" s="17"/>
      <c r="G7" s="37"/>
      <c r="H7" s="38">
        <f>Koszty!F7+Koszty!F7*Koszty!G7</f>
        <v>4.5261000000000005</v>
      </c>
      <c r="I7" s="90">
        <f>Koszty!G71/Koszty!E7</f>
        <v>0</v>
      </c>
      <c r="J7" s="91">
        <f>Koszty!E7-Koszty!G71</f>
        <v>745</v>
      </c>
      <c r="K7" s="92" t="str">
        <f>IF(Koszty!J7&lt;Koszty!D7,"Tak","Nie")</f>
        <v>Tak</v>
      </c>
      <c r="L7" s="60"/>
    </row>
    <row r="8" spans="1:12" ht="12.75">
      <c r="A8" s="86"/>
      <c r="B8" s="11" t="s">
        <v>1</v>
      </c>
      <c r="C8" s="49"/>
      <c r="D8" s="11"/>
      <c r="E8" s="11"/>
      <c r="F8" s="17"/>
      <c r="G8" s="37"/>
      <c r="H8" s="38">
        <f>Koszty!F8+Koszty!F8*Koszty!G8</f>
        <v>1.2305</v>
      </c>
      <c r="I8" s="90">
        <f>Koszty!H71/Koszty!E8</f>
        <v>0</v>
      </c>
      <c r="J8" s="91">
        <f>Koszty!E8-Koszty!H71</f>
        <v>120</v>
      </c>
      <c r="K8" s="92" t="str">
        <f>IF(Koszty!J8&lt;Koszty!D8,"Tak","Nie")</f>
        <v>Tak</v>
      </c>
      <c r="L8" s="60"/>
    </row>
    <row r="9" spans="1:12" ht="13.5" thickBot="1">
      <c r="A9" s="87"/>
      <c r="B9" s="12" t="s">
        <v>2</v>
      </c>
      <c r="C9" s="50"/>
      <c r="D9" s="12"/>
      <c r="E9" s="12"/>
      <c r="F9" s="18"/>
      <c r="G9" s="37"/>
      <c r="H9" s="38">
        <f>Koszty!F9+Koszty!F9*Koszty!G9</f>
        <v>3.4561</v>
      </c>
      <c r="I9" s="90">
        <f>Koszty!I71/Koszty!E9</f>
        <v>0</v>
      </c>
      <c r="J9" s="91">
        <f>Koszty!E9-Koszty!I71</f>
        <v>261</v>
      </c>
      <c r="K9" s="92" t="str">
        <f>IF(Koszty!J9&lt;Koszty!D9,"Tak","Nie")</f>
        <v>Tak</v>
      </c>
      <c r="L9" s="60"/>
    </row>
    <row r="10" spans="1:12" ht="12.75">
      <c r="A10" s="60"/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</row>
    <row r="11" spans="1:12" ht="12.75">
      <c r="A11" s="60"/>
      <c r="B11" s="60"/>
      <c r="C11" s="66" t="s">
        <v>113</v>
      </c>
      <c r="D11" s="67">
        <v>25</v>
      </c>
      <c r="E11" s="60"/>
      <c r="F11" s="60"/>
      <c r="G11" s="60"/>
      <c r="H11" s="60"/>
      <c r="I11" s="60"/>
      <c r="J11" s="60"/>
      <c r="K11" s="60"/>
      <c r="L11" s="60"/>
    </row>
    <row r="12" spans="1:12" ht="12.75">
      <c r="A12" s="60"/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</row>
    <row r="13" spans="1:12" ht="12.75">
      <c r="A13" s="60"/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</row>
    <row r="14" spans="1:12" ht="12.75">
      <c r="A14" s="60"/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</row>
    <row r="15" spans="1:12" ht="13.5" thickBot="1">
      <c r="A15" s="60"/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/>
    </row>
    <row r="16" spans="1:12" ht="12.75">
      <c r="A16" s="69"/>
      <c r="B16" s="69"/>
      <c r="C16" s="68"/>
      <c r="D16" s="69"/>
      <c r="E16" s="70"/>
      <c r="F16" s="71" t="s">
        <v>96</v>
      </c>
      <c r="G16" s="70"/>
      <c r="H16" s="70"/>
      <c r="I16" s="68"/>
      <c r="J16" s="68"/>
      <c r="K16" s="68"/>
      <c r="L16" s="68"/>
    </row>
    <row r="17" spans="1:12" ht="13.5" thickBot="1">
      <c r="A17" s="73" t="s">
        <v>101</v>
      </c>
      <c r="B17" s="73" t="s">
        <v>102</v>
      </c>
      <c r="C17" s="72"/>
      <c r="D17" s="73" t="s">
        <v>7</v>
      </c>
      <c r="E17" s="74" t="s">
        <v>3</v>
      </c>
      <c r="F17" s="74" t="s">
        <v>5</v>
      </c>
      <c r="G17" s="74" t="s">
        <v>4</v>
      </c>
      <c r="H17" s="74" t="s">
        <v>1</v>
      </c>
      <c r="I17" s="72" t="s">
        <v>111</v>
      </c>
      <c r="J17" s="72" t="s">
        <v>106</v>
      </c>
      <c r="K17" s="72" t="s">
        <v>97</v>
      </c>
      <c r="L17" s="72" t="s">
        <v>110</v>
      </c>
    </row>
    <row r="18" spans="1:12" ht="12.75">
      <c r="A18" s="88">
        <v>1</v>
      </c>
      <c r="B18" s="75" t="s">
        <v>12</v>
      </c>
      <c r="C18" s="75" t="s">
        <v>13</v>
      </c>
      <c r="D18" s="76"/>
      <c r="E18" s="76"/>
      <c r="F18" s="76"/>
      <c r="G18" s="76"/>
      <c r="H18" s="76"/>
      <c r="I18" s="76"/>
      <c r="J18" s="93">
        <f>Koszty!D18*Koszty!$H$4+Koszty!E18*Koszty!$H$5+Koszty!F18*Koszty!$H$6+Koszty!G18*Koszty!$H$7+Koszty!H18*Koszty!$H$8+Koszty!I18*Koszty!$H$9</f>
        <v>0</v>
      </c>
      <c r="K18" s="94">
        <f>SUM(Koszty!D18:I18)</f>
        <v>17</v>
      </c>
      <c r="L18" s="94" t="str">
        <f>IF(Koszty!D18*Koszty!$C$4+Koszty!E18*Koszty!$C$5+Koszty!F18*Koszty!$C$6+Koszty!G18*Koszty!$C$7+Koszty!H18*Koszty!$C$8+Koszty!I18*Koszty!$C$9&gt;Koszty!$D$11,"Limit przekroczony","")</f>
        <v>Limit przekroczony</v>
      </c>
    </row>
    <row r="19" spans="1:12" ht="12.75">
      <c r="A19" s="88">
        <v>2</v>
      </c>
      <c r="B19" s="77" t="s">
        <v>14</v>
      </c>
      <c r="C19" s="77" t="s">
        <v>15</v>
      </c>
      <c r="D19" s="76"/>
      <c r="E19" s="76"/>
      <c r="F19" s="76"/>
      <c r="G19" s="76"/>
      <c r="H19" s="76"/>
      <c r="I19" s="76"/>
      <c r="J19" s="93">
        <f>Koszty!D19*Koszty!$H$4+Koszty!E19*Koszty!$H$5+Koszty!F19*Koszty!$H$6+Koszty!G19*Koszty!$H$7+Koszty!H19*Koszty!$H$8+Koszty!I19*Koszty!$H$9</f>
        <v>0</v>
      </c>
      <c r="K19" s="94">
        <f>SUM(Koszty!D19:I19)</f>
        <v>13</v>
      </c>
      <c r="L19" s="94">
        <f>IF(Koszty!D19*Koszty!$C$4+Koszty!E19*Koszty!$C$5+Koszty!F19*Koszty!$C$6+Koszty!G19*Koszty!$C$7+Koszty!H19*Koszty!$C$8+Koszty!I19*Koszty!$C$9&gt;Koszty!$D$11,"Limit przekroczony","")</f>
      </c>
    </row>
    <row r="20" spans="1:12" ht="12.75">
      <c r="A20" s="88">
        <v>3</v>
      </c>
      <c r="B20" s="77" t="s">
        <v>16</v>
      </c>
      <c r="C20" s="77" t="s">
        <v>17</v>
      </c>
      <c r="D20" s="76"/>
      <c r="E20" s="76"/>
      <c r="F20" s="76"/>
      <c r="G20" s="76"/>
      <c r="H20" s="76"/>
      <c r="I20" s="76"/>
      <c r="J20" s="93">
        <f>Koszty!D20*Koszty!$H$4+Koszty!E20*Koszty!$H$5+Koszty!F20*Koszty!$H$6+Koszty!G20*Koszty!$H$7+Koszty!H20*Koszty!$H$8+Koszty!I20*Koszty!$H$9</f>
        <v>0</v>
      </c>
      <c r="K20" s="94">
        <f>SUM(Koszty!D20:I20)</f>
        <v>10</v>
      </c>
      <c r="L20" s="94">
        <f>IF(Koszty!D20*Koszty!$C$4+Koszty!E20*Koszty!$C$5+Koszty!F20*Koszty!$C$6+Koszty!G20*Koszty!$C$7+Koszty!H20*Koszty!$C$8+Koszty!I20*Koszty!$C$9&gt;Koszty!$D$11,"Limit przekroczony","")</f>
      </c>
    </row>
    <row r="21" spans="1:12" ht="12.75">
      <c r="A21" s="88">
        <v>4</v>
      </c>
      <c r="B21" s="77" t="s">
        <v>18</v>
      </c>
      <c r="C21" s="77" t="s">
        <v>19</v>
      </c>
      <c r="D21" s="76"/>
      <c r="E21" s="76"/>
      <c r="F21" s="76"/>
      <c r="G21" s="76"/>
      <c r="H21" s="76"/>
      <c r="I21" s="76"/>
      <c r="J21" s="93">
        <f>Koszty!D21*Koszty!$H$4+Koszty!E21*Koszty!$H$5+Koszty!F21*Koszty!$H$6+Koszty!G21*Koszty!$H$7+Koszty!H21*Koszty!$H$8+Koszty!I21*Koszty!$H$9</f>
        <v>0</v>
      </c>
      <c r="K21" s="94">
        <f>SUM(Koszty!D21:I21)</f>
        <v>8</v>
      </c>
      <c r="L21" s="94">
        <f>IF(Koszty!D21*Koszty!$C$4+Koszty!E21*Koszty!$C$5+Koszty!F21*Koszty!$C$6+Koszty!G21*Koszty!$C$7+Koszty!H21*Koszty!$C$8+Koszty!I21*Koszty!$C$9&gt;Koszty!$D$11,"Limit przekroczony","")</f>
      </c>
    </row>
    <row r="22" spans="1:12" ht="12.75">
      <c r="A22" s="88">
        <v>5</v>
      </c>
      <c r="B22" s="77" t="s">
        <v>20</v>
      </c>
      <c r="C22" s="77" t="s">
        <v>21</v>
      </c>
      <c r="D22" s="76"/>
      <c r="E22" s="76"/>
      <c r="F22" s="76"/>
      <c r="G22" s="76"/>
      <c r="H22" s="76"/>
      <c r="I22" s="76"/>
      <c r="J22" s="93">
        <f>Koszty!D22*Koszty!$H$4+Koszty!E22*Koszty!$H$5+Koszty!F22*Koszty!$H$6+Koszty!G22*Koszty!$H$7+Koszty!H22*Koszty!$H$8+Koszty!I22*Koszty!$H$9</f>
        <v>0</v>
      </c>
      <c r="K22" s="94">
        <f>SUM(Koszty!D22:I22)</f>
        <v>7</v>
      </c>
      <c r="L22" s="94">
        <f>IF(Koszty!D22*Koszty!$C$4+Koszty!E22*Koszty!$C$5+Koszty!F22*Koszty!$C$6+Koszty!G22*Koszty!$C$7+Koszty!H22*Koszty!$C$8+Koszty!I22*Koszty!$C$9&gt;Koszty!$D$11,"Limit przekroczony","")</f>
      </c>
    </row>
    <row r="23" spans="1:12" ht="12.75">
      <c r="A23" s="88">
        <v>6</v>
      </c>
      <c r="B23" s="77" t="s">
        <v>22</v>
      </c>
      <c r="C23" s="77" t="s">
        <v>23</v>
      </c>
      <c r="D23" s="76"/>
      <c r="E23" s="76"/>
      <c r="F23" s="76"/>
      <c r="G23" s="76"/>
      <c r="H23" s="76"/>
      <c r="I23" s="76"/>
      <c r="J23" s="93">
        <f>Koszty!D23*Koszty!$H$4+Koszty!E23*Koszty!$H$5+Koszty!F23*Koszty!$H$6+Koszty!G23*Koszty!$H$7+Koszty!H23*Koszty!$H$8+Koszty!I23*Koszty!$H$9</f>
        <v>0</v>
      </c>
      <c r="K23" s="94">
        <f>SUM(Koszty!D23:I23)</f>
        <v>9</v>
      </c>
      <c r="L23" s="94">
        <f>IF(Koszty!D23*Koszty!$C$4+Koszty!E23*Koszty!$C$5+Koszty!F23*Koszty!$C$6+Koszty!G23*Koszty!$C$7+Koszty!H23*Koszty!$C$8+Koszty!I23*Koszty!$C$9&gt;Koszty!$D$11,"Limit przekroczony","")</f>
      </c>
    </row>
    <row r="24" spans="1:12" ht="12.75">
      <c r="A24" s="88">
        <v>7</v>
      </c>
      <c r="B24" s="77" t="s">
        <v>24</v>
      </c>
      <c r="C24" s="77" t="s">
        <v>25</v>
      </c>
      <c r="D24" s="76"/>
      <c r="E24" s="76"/>
      <c r="F24" s="76"/>
      <c r="G24" s="76"/>
      <c r="H24" s="76"/>
      <c r="I24" s="76"/>
      <c r="J24" s="93">
        <f>Koszty!D24*Koszty!$H$4+Koszty!E24*Koszty!$H$5+Koszty!F24*Koszty!$H$6+Koszty!G24*Koszty!$H$7+Koszty!H24*Koszty!$H$8+Koszty!I24*Koszty!$H$9</f>
        <v>0</v>
      </c>
      <c r="K24" s="94">
        <f>SUM(Koszty!D24:I24)</f>
        <v>10</v>
      </c>
      <c r="L24" s="94">
        <f>IF(Koszty!D24*Koszty!$C$4+Koszty!E24*Koszty!$C$5+Koszty!F24*Koszty!$C$6+Koszty!G24*Koszty!$C$7+Koszty!H24*Koszty!$C$8+Koszty!I24*Koszty!$C$9&gt;Koszty!$D$11,"Limit przekroczony","")</f>
      </c>
    </row>
    <row r="25" spans="1:12" ht="12.75">
      <c r="A25" s="88">
        <v>8</v>
      </c>
      <c r="B25" s="77" t="s">
        <v>26</v>
      </c>
      <c r="C25" s="77" t="s">
        <v>27</v>
      </c>
      <c r="D25" s="76"/>
      <c r="E25" s="76"/>
      <c r="F25" s="76"/>
      <c r="G25" s="76"/>
      <c r="H25" s="76"/>
      <c r="I25" s="76"/>
      <c r="J25" s="93">
        <f>Koszty!D25*Koszty!$H$4+Koszty!E25*Koszty!$H$5+Koszty!F25*Koszty!$H$6+Koszty!G25*Koszty!$H$7+Koszty!H25*Koszty!$H$8+Koszty!I25*Koszty!$H$9</f>
        <v>0</v>
      </c>
      <c r="K25" s="94">
        <f>SUM(Koszty!D25:I25)</f>
        <v>13</v>
      </c>
      <c r="L25" s="94">
        <f>IF(Koszty!D25*Koszty!$C$4+Koszty!E25*Koszty!$C$5+Koszty!F25*Koszty!$C$6+Koszty!G25*Koszty!$C$7+Koszty!H25*Koszty!$C$8+Koszty!I25*Koszty!$C$9&gt;Koszty!$D$11,"Limit przekroczony","")</f>
      </c>
    </row>
    <row r="26" spans="1:12" ht="12.75">
      <c r="A26" s="88">
        <v>9</v>
      </c>
      <c r="B26" s="77" t="s">
        <v>28</v>
      </c>
      <c r="C26" s="77" t="s">
        <v>29</v>
      </c>
      <c r="D26" s="76"/>
      <c r="E26" s="76"/>
      <c r="F26" s="76"/>
      <c r="G26" s="76"/>
      <c r="H26" s="76"/>
      <c r="I26" s="76"/>
      <c r="J26" s="93">
        <f>Koszty!D26*Koszty!$H$4+Koszty!E26*Koszty!$H$5+Koszty!F26*Koszty!$H$6+Koszty!G26*Koszty!$H$7+Koszty!H26*Koszty!$H$8+Koszty!I26*Koszty!$H$9</f>
        <v>0</v>
      </c>
      <c r="K26" s="94">
        <f>SUM(Koszty!D26:I26)</f>
        <v>8</v>
      </c>
      <c r="L26" s="94">
        <f>IF(Koszty!D26*Koszty!$C$4+Koszty!E26*Koszty!$C$5+Koszty!F26*Koszty!$C$6+Koszty!G26*Koszty!$C$7+Koszty!H26*Koszty!$C$8+Koszty!I26*Koszty!$C$9&gt;Koszty!$D$11,"Limit przekroczony","")</f>
      </c>
    </row>
    <row r="27" spans="1:12" ht="12.75">
      <c r="A27" s="88">
        <v>10</v>
      </c>
      <c r="B27" s="77" t="s">
        <v>30</v>
      </c>
      <c r="C27" s="77" t="s">
        <v>17</v>
      </c>
      <c r="D27" s="76"/>
      <c r="E27" s="76"/>
      <c r="F27" s="76"/>
      <c r="G27" s="76"/>
      <c r="H27" s="76"/>
      <c r="I27" s="76"/>
      <c r="J27" s="93">
        <f>Koszty!D27*Koszty!$H$4+Koszty!E27*Koszty!$H$5+Koszty!F27*Koszty!$H$6+Koszty!G27*Koszty!$H$7+Koszty!H27*Koszty!$H$8+Koszty!I27*Koszty!$H$9</f>
        <v>0</v>
      </c>
      <c r="K27" s="94">
        <f>SUM(Koszty!D27:I27)</f>
        <v>8</v>
      </c>
      <c r="L27" s="94">
        <f>IF(Koszty!D27*Koszty!$C$4+Koszty!E27*Koszty!$C$5+Koszty!F27*Koszty!$C$6+Koszty!G27*Koszty!$C$7+Koszty!H27*Koszty!$C$8+Koszty!I27*Koszty!$C$9&gt;Koszty!$D$11,"Limit przekroczony","")</f>
      </c>
    </row>
    <row r="28" spans="1:12" ht="12.75">
      <c r="A28" s="88">
        <v>11</v>
      </c>
      <c r="B28" s="77" t="s">
        <v>31</v>
      </c>
      <c r="C28" s="77" t="s">
        <v>32</v>
      </c>
      <c r="D28" s="76"/>
      <c r="E28" s="76"/>
      <c r="F28" s="76"/>
      <c r="G28" s="76"/>
      <c r="H28" s="76"/>
      <c r="I28" s="76"/>
      <c r="J28" s="93">
        <f>Koszty!D28*Koszty!$H$4+Koszty!E28*Koszty!$H$5+Koszty!F28*Koszty!$H$6+Koszty!G28*Koszty!$H$7+Koszty!H28*Koszty!$H$8+Koszty!I28*Koszty!$H$9</f>
        <v>0</v>
      </c>
      <c r="K28" s="94">
        <f>SUM(Koszty!D28:I28)</f>
        <v>13</v>
      </c>
      <c r="L28" s="94">
        <f>IF(Koszty!D28*Koszty!$C$4+Koszty!E28*Koszty!$C$5+Koszty!F28*Koszty!$C$6+Koszty!G28*Koszty!$C$7+Koszty!H28*Koszty!$C$8+Koszty!I28*Koszty!$C$9&gt;Koszty!$D$11,"Limit przekroczony","")</f>
      </c>
    </row>
    <row r="29" spans="1:12" ht="12.75">
      <c r="A29" s="88">
        <v>12</v>
      </c>
      <c r="B29" s="77" t="s">
        <v>33</v>
      </c>
      <c r="C29" s="77" t="s">
        <v>34</v>
      </c>
      <c r="D29" s="76"/>
      <c r="E29" s="76"/>
      <c r="F29" s="76"/>
      <c r="G29" s="76"/>
      <c r="H29" s="76"/>
      <c r="I29" s="76"/>
      <c r="J29" s="93">
        <f>Koszty!D29*Koszty!$H$4+Koszty!E29*Koszty!$H$5+Koszty!F29*Koszty!$H$6+Koszty!G29*Koszty!$H$7+Koszty!H29*Koszty!$H$8+Koszty!I29*Koszty!$H$9</f>
        <v>0</v>
      </c>
      <c r="K29" s="94">
        <f>SUM(Koszty!D29:I29)</f>
        <v>7</v>
      </c>
      <c r="L29" s="94">
        <f>IF(Koszty!D29*Koszty!$C$4+Koszty!E29*Koszty!$C$5+Koszty!F29*Koszty!$C$6+Koszty!G29*Koszty!$C$7+Koszty!H29*Koszty!$C$8+Koszty!I29*Koszty!$C$9&gt;Koszty!$D$11,"Limit przekroczony","")</f>
      </c>
    </row>
    <row r="30" spans="1:12" ht="12.75">
      <c r="A30" s="88">
        <v>13</v>
      </c>
      <c r="B30" s="77" t="s">
        <v>35</v>
      </c>
      <c r="C30" s="77" t="s">
        <v>36</v>
      </c>
      <c r="D30" s="76"/>
      <c r="E30" s="76"/>
      <c r="F30" s="76"/>
      <c r="G30" s="76"/>
      <c r="H30" s="76"/>
      <c r="I30" s="76"/>
      <c r="J30" s="93">
        <f>Koszty!D30*Koszty!$H$4+Koszty!E30*Koszty!$H$5+Koszty!F30*Koszty!$H$6+Koszty!G30*Koszty!$H$7+Koszty!H30*Koszty!$H$8+Koszty!I30*Koszty!$H$9</f>
        <v>0</v>
      </c>
      <c r="K30" s="94">
        <f>SUM(Koszty!D30:I30)</f>
        <v>7</v>
      </c>
      <c r="L30" s="94">
        <f>IF(Koszty!D30*Koszty!$C$4+Koszty!E30*Koszty!$C$5+Koszty!F30*Koszty!$C$6+Koszty!G30*Koszty!$C$7+Koszty!H30*Koszty!$C$8+Koszty!I30*Koszty!$C$9&gt;Koszty!$D$11,"Limit przekroczony","")</f>
      </c>
    </row>
    <row r="31" spans="1:12" ht="12.75">
      <c r="A31" s="88">
        <v>14</v>
      </c>
      <c r="B31" s="77" t="s">
        <v>37</v>
      </c>
      <c r="C31" s="77" t="s">
        <v>38</v>
      </c>
      <c r="D31" s="76"/>
      <c r="E31" s="76"/>
      <c r="F31" s="76"/>
      <c r="G31" s="76"/>
      <c r="H31" s="76"/>
      <c r="I31" s="76"/>
      <c r="J31" s="93">
        <f>Koszty!D31*Koszty!$H$4+Koszty!E31*Koszty!$H$5+Koszty!F31*Koszty!$H$6+Koszty!G31*Koszty!$H$7+Koszty!H31*Koszty!$H$8+Koszty!I31*Koszty!$H$9</f>
        <v>0</v>
      </c>
      <c r="K31" s="94">
        <f>SUM(Koszty!D31:I31)</f>
        <v>13</v>
      </c>
      <c r="L31" s="94">
        <f>IF(Koszty!D31*Koszty!$C$4+Koszty!E31*Koszty!$C$5+Koszty!F31*Koszty!$C$6+Koszty!G31*Koszty!$C$7+Koszty!H31*Koszty!$C$8+Koszty!I31*Koszty!$C$9&gt;Koszty!$D$11,"Limit przekroczony","")</f>
      </c>
    </row>
    <row r="32" spans="1:12" ht="12.75">
      <c r="A32" s="88">
        <v>15</v>
      </c>
      <c r="B32" s="77" t="s">
        <v>39</v>
      </c>
      <c r="C32" s="77" t="s">
        <v>17</v>
      </c>
      <c r="D32" s="76"/>
      <c r="E32" s="76"/>
      <c r="F32" s="76"/>
      <c r="G32" s="76"/>
      <c r="H32" s="76"/>
      <c r="I32" s="76"/>
      <c r="J32" s="93">
        <f>Koszty!D32*Koszty!$H$4+Koszty!E32*Koszty!$H$5+Koszty!F32*Koszty!$H$6+Koszty!G32*Koszty!$H$7+Koszty!H32*Koszty!$H$8+Koszty!I32*Koszty!$H$9</f>
        <v>0</v>
      </c>
      <c r="K32" s="94">
        <f>SUM(Koszty!D32:I32)</f>
        <v>12</v>
      </c>
      <c r="L32" s="94">
        <f>IF(Koszty!D32*Koszty!$C$4+Koszty!E32*Koszty!$C$5+Koszty!F32*Koszty!$C$6+Koszty!G32*Koszty!$C$7+Koszty!H32*Koszty!$C$8+Koszty!I32*Koszty!$C$9&gt;Koszty!$D$11,"Limit przekroczony","")</f>
      </c>
    </row>
    <row r="33" spans="1:12" ht="12.75">
      <c r="A33" s="88">
        <v>16</v>
      </c>
      <c r="B33" s="77" t="s">
        <v>40</v>
      </c>
      <c r="C33" s="77" t="s">
        <v>41</v>
      </c>
      <c r="D33" s="76"/>
      <c r="E33" s="76"/>
      <c r="F33" s="76"/>
      <c r="G33" s="76"/>
      <c r="H33" s="76"/>
      <c r="I33" s="76"/>
      <c r="J33" s="93">
        <f>Koszty!D33*Koszty!$H$4+Koszty!E33*Koszty!$H$5+Koszty!F33*Koszty!$H$6+Koszty!G33*Koszty!$H$7+Koszty!H33*Koszty!$H$8+Koszty!I33*Koszty!$H$9</f>
        <v>0</v>
      </c>
      <c r="K33" s="94">
        <f>SUM(Koszty!D33:I33)</f>
        <v>12</v>
      </c>
      <c r="L33" s="94">
        <f>IF(Koszty!D33*Koszty!$C$4+Koszty!E33*Koszty!$C$5+Koszty!F33*Koszty!$C$6+Koszty!G33*Koszty!$C$7+Koszty!H33*Koszty!$C$8+Koszty!I33*Koszty!$C$9&gt;Koszty!$D$11,"Limit przekroczony","")</f>
      </c>
    </row>
    <row r="34" spans="1:12" ht="12.75">
      <c r="A34" s="88">
        <v>17</v>
      </c>
      <c r="B34" s="77" t="s">
        <v>42</v>
      </c>
      <c r="C34" s="77" t="s">
        <v>43</v>
      </c>
      <c r="D34" s="76"/>
      <c r="E34" s="76"/>
      <c r="F34" s="76"/>
      <c r="G34" s="76"/>
      <c r="H34" s="76"/>
      <c r="I34" s="76"/>
      <c r="J34" s="93">
        <f>Koszty!D34*Koszty!$H$4+Koszty!E34*Koszty!$H$5+Koszty!F34*Koszty!$H$6+Koszty!G34*Koszty!$H$7+Koszty!H34*Koszty!$H$8+Koszty!I34*Koszty!$H$9</f>
        <v>0</v>
      </c>
      <c r="K34" s="94">
        <f>SUM(Koszty!D34:I34)</f>
        <v>14</v>
      </c>
      <c r="L34" s="94">
        <f>IF(Koszty!D34*Koszty!$C$4+Koszty!E34*Koszty!$C$5+Koszty!F34*Koszty!$C$6+Koszty!G34*Koszty!$C$7+Koszty!H34*Koszty!$C$8+Koszty!I34*Koszty!$C$9&gt;Koszty!$D$11,"Limit przekroczony","")</f>
      </c>
    </row>
    <row r="35" spans="1:12" ht="12.75">
      <c r="A35" s="88">
        <v>18</v>
      </c>
      <c r="B35" s="77" t="s">
        <v>44</v>
      </c>
      <c r="C35" s="77" t="s">
        <v>45</v>
      </c>
      <c r="D35" s="76"/>
      <c r="E35" s="76"/>
      <c r="F35" s="76"/>
      <c r="G35" s="76"/>
      <c r="H35" s="76"/>
      <c r="I35" s="76"/>
      <c r="J35" s="93">
        <f>Koszty!D35*Koszty!$H$4+Koszty!E35*Koszty!$H$5+Koszty!F35*Koszty!$H$6+Koszty!G35*Koszty!$H$7+Koszty!H35*Koszty!$H$8+Koszty!I35*Koszty!$H$9</f>
        <v>0</v>
      </c>
      <c r="K35" s="94">
        <f>SUM(Koszty!D35:I35)</f>
        <v>17</v>
      </c>
      <c r="L35" s="94" t="str">
        <f>IF(Koszty!D35*Koszty!$C$4+Koszty!E35*Koszty!$C$5+Koszty!F35*Koszty!$C$6+Koszty!G35*Koszty!$C$7+Koszty!H35*Koszty!$C$8+Koszty!I35*Koszty!$C$9&gt;Koszty!$D$11,"Limit przekroczony","")</f>
        <v>Limit przekroczony</v>
      </c>
    </row>
    <row r="36" spans="1:12" ht="12.75">
      <c r="A36" s="88">
        <v>19</v>
      </c>
      <c r="B36" s="77" t="s">
        <v>12</v>
      </c>
      <c r="C36" s="77" t="s">
        <v>46</v>
      </c>
      <c r="D36" s="76"/>
      <c r="E36" s="76"/>
      <c r="F36" s="76"/>
      <c r="G36" s="76"/>
      <c r="H36" s="76"/>
      <c r="I36" s="76"/>
      <c r="J36" s="93">
        <f>Koszty!D36*Koszty!$H$4+Koszty!E36*Koszty!$H$5+Koszty!F36*Koszty!$H$6+Koszty!G36*Koszty!$H$7+Koszty!H36*Koszty!$H$8+Koszty!I36*Koszty!$H$9</f>
        <v>0</v>
      </c>
      <c r="K36" s="94">
        <f>SUM(Koszty!D36:I36)</f>
        <v>11</v>
      </c>
      <c r="L36" s="94">
        <f>IF(Koszty!D36*Koszty!$C$4+Koszty!E36*Koszty!$C$5+Koszty!F36*Koszty!$C$6+Koszty!G36*Koszty!$C$7+Koszty!H36*Koszty!$C$8+Koszty!I36*Koszty!$C$9&gt;Koszty!$D$11,"Limit przekroczony","")</f>
      </c>
    </row>
    <row r="37" spans="1:12" ht="12.75">
      <c r="A37" s="88">
        <v>20</v>
      </c>
      <c r="B37" s="77" t="s">
        <v>24</v>
      </c>
      <c r="C37" s="77" t="s">
        <v>47</v>
      </c>
      <c r="D37" s="76"/>
      <c r="E37" s="76"/>
      <c r="F37" s="76"/>
      <c r="G37" s="76"/>
      <c r="H37" s="76"/>
      <c r="I37" s="76"/>
      <c r="J37" s="93">
        <f>Koszty!D37*Koszty!$H$4+Koszty!E37*Koszty!$H$5+Koszty!F37*Koszty!$H$6+Koszty!G37*Koszty!$H$7+Koszty!H37*Koszty!$H$8+Koszty!I37*Koszty!$H$9</f>
        <v>0</v>
      </c>
      <c r="K37" s="94">
        <f>SUM(Koszty!D37:I37)</f>
        <v>5</v>
      </c>
      <c r="L37" s="94">
        <f>IF(Koszty!D37*Koszty!$C$4+Koszty!E37*Koszty!$C$5+Koszty!F37*Koszty!$C$6+Koszty!G37*Koszty!$C$7+Koszty!H37*Koszty!$C$8+Koszty!I37*Koszty!$C$9&gt;Koszty!$D$11,"Limit przekroczony","")</f>
      </c>
    </row>
    <row r="38" spans="1:12" ht="12.75">
      <c r="A38" s="88">
        <v>21</v>
      </c>
      <c r="B38" s="77" t="s">
        <v>48</v>
      </c>
      <c r="C38" s="77" t="s">
        <v>17</v>
      </c>
      <c r="D38" s="76"/>
      <c r="E38" s="76"/>
      <c r="F38" s="76"/>
      <c r="G38" s="76"/>
      <c r="H38" s="76"/>
      <c r="I38" s="76"/>
      <c r="J38" s="93">
        <f>Koszty!D38*Koszty!$H$4+Koszty!E38*Koszty!$H$5+Koszty!F38*Koszty!$H$6+Koszty!G38*Koszty!$H$7+Koszty!H38*Koszty!$H$8+Koszty!I38*Koszty!$H$9</f>
        <v>0</v>
      </c>
      <c r="K38" s="94">
        <f>SUM(Koszty!D38:I38)</f>
        <v>13</v>
      </c>
      <c r="L38" s="94">
        <f>IF(Koszty!D38*Koszty!$C$4+Koszty!E38*Koszty!$C$5+Koszty!F38*Koszty!$C$6+Koszty!G38*Koszty!$C$7+Koszty!H38*Koszty!$C$8+Koszty!I38*Koszty!$C$9&gt;Koszty!$D$11,"Limit przekroczony","")</f>
      </c>
    </row>
    <row r="39" spans="1:12" ht="12.75">
      <c r="A39" s="88">
        <v>22</v>
      </c>
      <c r="B39" s="77" t="s">
        <v>48</v>
      </c>
      <c r="C39" s="77" t="s">
        <v>49</v>
      </c>
      <c r="D39" s="76"/>
      <c r="E39" s="76"/>
      <c r="F39" s="76"/>
      <c r="G39" s="76"/>
      <c r="H39" s="76"/>
      <c r="I39" s="76"/>
      <c r="J39" s="93">
        <f>Koszty!D39*Koszty!$H$4+Koszty!E39*Koszty!$H$5+Koszty!F39*Koszty!$H$6+Koszty!G39*Koszty!$H$7+Koszty!H39*Koszty!$H$8+Koszty!I39*Koszty!$H$9</f>
        <v>0</v>
      </c>
      <c r="K39" s="94">
        <f>SUM(Koszty!D39:I39)</f>
        <v>8</v>
      </c>
      <c r="L39" s="94">
        <f>IF(Koszty!D39*Koszty!$C$4+Koszty!E39*Koszty!$C$5+Koszty!F39*Koszty!$C$6+Koszty!G39*Koszty!$C$7+Koszty!H39*Koszty!$C$8+Koszty!I39*Koszty!$C$9&gt;Koszty!$D$11,"Limit przekroczony","")</f>
      </c>
    </row>
    <row r="40" spans="1:12" ht="12.75">
      <c r="A40" s="88">
        <v>23</v>
      </c>
      <c r="B40" s="77" t="s">
        <v>35</v>
      </c>
      <c r="C40" s="77" t="s">
        <v>50</v>
      </c>
      <c r="D40" s="76"/>
      <c r="E40" s="76"/>
      <c r="F40" s="76"/>
      <c r="G40" s="76"/>
      <c r="H40" s="76"/>
      <c r="I40" s="76"/>
      <c r="J40" s="93">
        <f>Koszty!D40*Koszty!$H$4+Koszty!E40*Koszty!$H$5+Koszty!F40*Koszty!$H$6+Koszty!G40*Koszty!$H$7+Koszty!H40*Koszty!$H$8+Koszty!I40*Koszty!$H$9</f>
        <v>0</v>
      </c>
      <c r="K40" s="94">
        <f>SUM(Koszty!D40:I40)</f>
        <v>15</v>
      </c>
      <c r="L40" s="94" t="str">
        <f>IF(Koszty!D40*Koszty!$C$4+Koszty!E40*Koszty!$C$5+Koszty!F40*Koszty!$C$6+Koszty!G40*Koszty!$C$7+Koszty!H40*Koszty!$C$8+Koszty!I40*Koszty!$C$9&gt;Koszty!$D$11,"Limit przekroczony","")</f>
        <v>Limit przekroczony</v>
      </c>
    </row>
    <row r="41" spans="1:12" ht="12.75">
      <c r="A41" s="88">
        <v>24</v>
      </c>
      <c r="B41" s="77" t="s">
        <v>51</v>
      </c>
      <c r="C41" s="77" t="s">
        <v>52</v>
      </c>
      <c r="D41" s="76"/>
      <c r="E41" s="76"/>
      <c r="F41" s="76"/>
      <c r="G41" s="76"/>
      <c r="H41" s="76"/>
      <c r="I41" s="76"/>
      <c r="J41" s="93">
        <f>Koszty!D41*Koszty!$H$4+Koszty!E41*Koszty!$H$5+Koszty!F41*Koszty!$H$6+Koszty!G41*Koszty!$H$7+Koszty!H41*Koszty!$H$8+Koszty!I41*Koszty!$H$9</f>
        <v>0</v>
      </c>
      <c r="K41" s="94">
        <f>SUM(Koszty!D41:I41)</f>
        <v>9</v>
      </c>
      <c r="L41" s="94">
        <f>IF(Koszty!D41*Koszty!$C$4+Koszty!E41*Koszty!$C$5+Koszty!F41*Koszty!$C$6+Koszty!G41*Koszty!$C$7+Koszty!H41*Koszty!$C$8+Koszty!I41*Koszty!$C$9&gt;Koszty!$D$11,"Limit przekroczony","")</f>
      </c>
    </row>
    <row r="42" spans="1:12" ht="12.75">
      <c r="A42" s="88">
        <v>25</v>
      </c>
      <c r="B42" s="77" t="s">
        <v>53</v>
      </c>
      <c r="C42" s="77" t="s">
        <v>54</v>
      </c>
      <c r="D42" s="76"/>
      <c r="E42" s="76"/>
      <c r="F42" s="76"/>
      <c r="G42" s="76"/>
      <c r="H42" s="76"/>
      <c r="I42" s="76"/>
      <c r="J42" s="93">
        <f>Koszty!D42*Koszty!$H$4+Koszty!E42*Koszty!$H$5+Koszty!F42*Koszty!$H$6+Koszty!G42*Koszty!$H$7+Koszty!H42*Koszty!$H$8+Koszty!I42*Koszty!$H$9</f>
        <v>0</v>
      </c>
      <c r="K42" s="94">
        <f>SUM(Koszty!D42:I42)</f>
        <v>16</v>
      </c>
      <c r="L42" s="94" t="str">
        <f>IF(Koszty!D42*Koszty!$C$4+Koszty!E42*Koszty!$C$5+Koszty!F42*Koszty!$C$6+Koszty!G42*Koszty!$C$7+Koszty!H42*Koszty!$C$8+Koszty!I42*Koszty!$C$9&gt;Koszty!$D$11,"Limit przekroczony","")</f>
        <v>Limit przekroczony</v>
      </c>
    </row>
    <row r="43" spans="1:12" ht="12.75">
      <c r="A43" s="88">
        <v>26</v>
      </c>
      <c r="B43" s="77" t="s">
        <v>35</v>
      </c>
      <c r="C43" s="77" t="s">
        <v>54</v>
      </c>
      <c r="D43" s="76"/>
      <c r="E43" s="76"/>
      <c r="F43" s="76"/>
      <c r="G43" s="76"/>
      <c r="H43" s="76"/>
      <c r="I43" s="76"/>
      <c r="J43" s="93">
        <f>Koszty!D43*Koszty!$H$4+Koszty!E43*Koszty!$H$5+Koszty!F43*Koszty!$H$6+Koszty!G43*Koszty!$H$7+Koszty!H43*Koszty!$H$8+Koszty!I43*Koszty!$H$9</f>
        <v>0</v>
      </c>
      <c r="K43" s="94">
        <f>SUM(Koszty!D43:I43)</f>
        <v>9</v>
      </c>
      <c r="L43" s="94">
        <f>IF(Koszty!D43*Koszty!$C$4+Koszty!E43*Koszty!$C$5+Koszty!F43*Koszty!$C$6+Koszty!G43*Koszty!$C$7+Koszty!H43*Koszty!$C$8+Koszty!I43*Koszty!$C$9&gt;Koszty!$D$11,"Limit przekroczony","")</f>
      </c>
    </row>
    <row r="44" spans="1:12" ht="12.75">
      <c r="A44" s="88">
        <v>27</v>
      </c>
      <c r="B44" s="77" t="s">
        <v>53</v>
      </c>
      <c r="C44" s="77" t="s">
        <v>54</v>
      </c>
      <c r="D44" s="76"/>
      <c r="E44" s="76"/>
      <c r="F44" s="76"/>
      <c r="G44" s="76"/>
      <c r="H44" s="76"/>
      <c r="I44" s="76"/>
      <c r="J44" s="93">
        <f>Koszty!D44*Koszty!$H$4+Koszty!E44*Koszty!$H$5+Koszty!F44*Koszty!$H$6+Koszty!G44*Koszty!$H$7+Koszty!H44*Koszty!$H$8+Koszty!I44*Koszty!$H$9</f>
        <v>0</v>
      </c>
      <c r="K44" s="94">
        <f>SUM(Koszty!D44:I44)</f>
        <v>9</v>
      </c>
      <c r="L44" s="94">
        <f>IF(Koszty!D44*Koszty!$C$4+Koszty!E44*Koszty!$C$5+Koszty!F44*Koszty!$C$6+Koszty!G44*Koszty!$C$7+Koszty!H44*Koszty!$C$8+Koszty!I44*Koszty!$C$9&gt;Koszty!$D$11,"Limit przekroczony","")</f>
      </c>
    </row>
    <row r="45" spans="1:12" ht="12.75">
      <c r="A45" s="88">
        <v>28</v>
      </c>
      <c r="B45" s="77" t="s">
        <v>53</v>
      </c>
      <c r="C45" s="77" t="s">
        <v>54</v>
      </c>
      <c r="D45" s="76"/>
      <c r="E45" s="76"/>
      <c r="F45" s="76"/>
      <c r="G45" s="76"/>
      <c r="H45" s="76"/>
      <c r="I45" s="76"/>
      <c r="J45" s="93">
        <f>Koszty!D45*Koszty!$H$4+Koszty!E45*Koszty!$H$5+Koszty!F45*Koszty!$H$6+Koszty!G45*Koszty!$H$7+Koszty!H45*Koszty!$H$8+Koszty!I45*Koszty!$H$9</f>
        <v>0</v>
      </c>
      <c r="K45" s="94">
        <f>SUM(Koszty!D45:I45)</f>
        <v>14</v>
      </c>
      <c r="L45" s="94">
        <f>IF(Koszty!D45*Koszty!$C$4+Koszty!E45*Koszty!$C$5+Koszty!F45*Koszty!$C$6+Koszty!G45*Koszty!$C$7+Koszty!H45*Koszty!$C$8+Koszty!I45*Koszty!$C$9&gt;Koszty!$D$11,"Limit przekroczony","")</f>
      </c>
    </row>
    <row r="46" spans="1:12" ht="12.75">
      <c r="A46" s="88">
        <v>29</v>
      </c>
      <c r="B46" s="77" t="s">
        <v>55</v>
      </c>
      <c r="C46" s="77" t="s">
        <v>56</v>
      </c>
      <c r="D46" s="76"/>
      <c r="E46" s="76"/>
      <c r="F46" s="76"/>
      <c r="G46" s="76"/>
      <c r="H46" s="76"/>
      <c r="I46" s="76"/>
      <c r="J46" s="93">
        <f>Koszty!D46*Koszty!$H$4+Koszty!E46*Koszty!$H$5+Koszty!F46*Koszty!$H$6+Koszty!G46*Koszty!$H$7+Koszty!H46*Koszty!$H$8+Koszty!I46*Koszty!$H$9</f>
        <v>0</v>
      </c>
      <c r="K46" s="94">
        <f>SUM(Koszty!D46:I46)</f>
        <v>7</v>
      </c>
      <c r="L46" s="94">
        <f>IF(Koszty!D46*Koszty!$C$4+Koszty!E46*Koszty!$C$5+Koszty!F46*Koszty!$C$6+Koszty!G46*Koszty!$C$7+Koszty!H46*Koszty!$C$8+Koszty!I46*Koszty!$C$9&gt;Koszty!$D$11,"Limit przekroczony","")</f>
      </c>
    </row>
    <row r="47" spans="1:12" ht="12.75">
      <c r="A47" s="88">
        <v>30</v>
      </c>
      <c r="B47" s="77" t="s">
        <v>57</v>
      </c>
      <c r="C47" s="77" t="s">
        <v>58</v>
      </c>
      <c r="D47" s="76"/>
      <c r="E47" s="76"/>
      <c r="F47" s="76"/>
      <c r="G47" s="76"/>
      <c r="H47" s="76"/>
      <c r="I47" s="76"/>
      <c r="J47" s="93">
        <f>Koszty!D47*Koszty!$H$4+Koszty!E47*Koszty!$H$5+Koszty!F47*Koszty!$H$6+Koszty!G47*Koszty!$H$7+Koszty!H47*Koszty!$H$8+Koszty!I47*Koszty!$H$9</f>
        <v>0</v>
      </c>
      <c r="K47" s="94">
        <f>SUM(Koszty!D47:I47)</f>
        <v>10</v>
      </c>
      <c r="L47" s="94">
        <f>IF(Koszty!D47*Koszty!$C$4+Koszty!E47*Koszty!$C$5+Koszty!F47*Koszty!$C$6+Koszty!G47*Koszty!$C$7+Koszty!H47*Koszty!$C$8+Koszty!I47*Koszty!$C$9&gt;Koszty!$D$11,"Limit przekroczony","")</f>
      </c>
    </row>
    <row r="48" spans="1:12" ht="12.75">
      <c r="A48" s="88">
        <v>31</v>
      </c>
      <c r="B48" s="77" t="s">
        <v>59</v>
      </c>
      <c r="C48" s="77" t="s">
        <v>60</v>
      </c>
      <c r="D48" s="76"/>
      <c r="E48" s="76"/>
      <c r="F48" s="76"/>
      <c r="G48" s="76"/>
      <c r="H48" s="76"/>
      <c r="I48" s="76"/>
      <c r="J48" s="93">
        <f>Koszty!D48*Koszty!$H$4+Koszty!E48*Koszty!$H$5+Koszty!F48*Koszty!$H$6+Koszty!G48*Koszty!$H$7+Koszty!H48*Koszty!$H$8+Koszty!I48*Koszty!$H$9</f>
        <v>0</v>
      </c>
      <c r="K48" s="94">
        <f>SUM(Koszty!D48:I48)</f>
        <v>15</v>
      </c>
      <c r="L48" s="94" t="str">
        <f>IF(Koszty!D48*Koszty!$C$4+Koszty!E48*Koszty!$C$5+Koszty!F48*Koszty!$C$6+Koszty!G48*Koszty!$C$7+Koszty!H48*Koszty!$C$8+Koszty!I48*Koszty!$C$9&gt;Koszty!$D$11,"Limit przekroczony","")</f>
        <v>Limit przekroczony</v>
      </c>
    </row>
    <row r="49" spans="1:12" ht="12.75">
      <c r="A49" s="88">
        <v>32</v>
      </c>
      <c r="B49" s="77" t="s">
        <v>61</v>
      </c>
      <c r="C49" s="77" t="s">
        <v>62</v>
      </c>
      <c r="D49" s="76"/>
      <c r="E49" s="76"/>
      <c r="F49" s="76"/>
      <c r="G49" s="76"/>
      <c r="H49" s="76"/>
      <c r="I49" s="76"/>
      <c r="J49" s="93">
        <f>Koszty!D49*Koszty!$H$4+Koszty!E49*Koszty!$H$5+Koszty!F49*Koszty!$H$6+Koszty!G49*Koszty!$H$7+Koszty!H49*Koszty!$H$8+Koszty!I49*Koszty!$H$9</f>
        <v>0</v>
      </c>
      <c r="K49" s="94">
        <f>SUM(Koszty!D49:I49)</f>
        <v>12</v>
      </c>
      <c r="L49" s="94" t="str">
        <f>IF(Koszty!D49*Koszty!$C$4+Koszty!E49*Koszty!$C$5+Koszty!F49*Koszty!$C$6+Koszty!G49*Koszty!$C$7+Koszty!H49*Koszty!$C$8+Koszty!I49*Koszty!$C$9&gt;Koszty!$D$11,"Limit przekroczony","")</f>
        <v>Limit przekroczony</v>
      </c>
    </row>
    <row r="50" spans="1:12" ht="12.75">
      <c r="A50" s="88">
        <v>33</v>
      </c>
      <c r="B50" s="77" t="s">
        <v>53</v>
      </c>
      <c r="C50" s="77" t="s">
        <v>63</v>
      </c>
      <c r="D50" s="76"/>
      <c r="E50" s="76"/>
      <c r="F50" s="76"/>
      <c r="G50" s="76"/>
      <c r="H50" s="76"/>
      <c r="I50" s="76"/>
      <c r="J50" s="93">
        <f>Koszty!D50*Koszty!$H$4+Koszty!E50*Koszty!$H$5+Koszty!F50*Koszty!$H$6+Koszty!G50*Koszty!$H$7+Koszty!H50*Koszty!$H$8+Koszty!I50*Koszty!$H$9</f>
        <v>0</v>
      </c>
      <c r="K50" s="94">
        <f>SUM(Koszty!D50:I50)</f>
        <v>9</v>
      </c>
      <c r="L50" s="94">
        <f>IF(Koszty!D50*Koszty!$C$4+Koszty!E50*Koszty!$C$5+Koszty!F50*Koszty!$C$6+Koszty!G50*Koszty!$C$7+Koszty!H50*Koszty!$C$8+Koszty!I50*Koszty!$C$9&gt;Koszty!$D$11,"Limit przekroczony","")</f>
      </c>
    </row>
    <row r="51" spans="1:12" ht="12.75">
      <c r="A51" s="88">
        <v>34</v>
      </c>
      <c r="B51" s="77" t="s">
        <v>64</v>
      </c>
      <c r="C51" s="77" t="s">
        <v>65</v>
      </c>
      <c r="D51" s="76"/>
      <c r="E51" s="76"/>
      <c r="F51" s="76"/>
      <c r="G51" s="76"/>
      <c r="H51" s="76"/>
      <c r="I51" s="76"/>
      <c r="J51" s="93">
        <f>Koszty!D51*Koszty!$H$4+Koszty!E51*Koszty!$H$5+Koszty!F51*Koszty!$H$6+Koszty!G51*Koszty!$H$7+Koszty!H51*Koszty!$H$8+Koszty!I51*Koszty!$H$9</f>
        <v>0</v>
      </c>
      <c r="K51" s="94">
        <f>SUM(Koszty!D51:I51)</f>
        <v>8</v>
      </c>
      <c r="L51" s="94">
        <f>IF(Koszty!D51*Koszty!$C$4+Koszty!E51*Koszty!$C$5+Koszty!F51*Koszty!$C$6+Koszty!G51*Koszty!$C$7+Koszty!H51*Koszty!$C$8+Koszty!I51*Koszty!$C$9&gt;Koszty!$D$11,"Limit przekroczony","")</f>
      </c>
    </row>
    <row r="52" spans="1:12" ht="12.75">
      <c r="A52" s="88">
        <v>35</v>
      </c>
      <c r="B52" s="77" t="s">
        <v>48</v>
      </c>
      <c r="C52" s="77" t="s">
        <v>17</v>
      </c>
      <c r="D52" s="76"/>
      <c r="E52" s="76"/>
      <c r="F52" s="76"/>
      <c r="G52" s="76"/>
      <c r="H52" s="76"/>
      <c r="I52" s="76"/>
      <c r="J52" s="93">
        <f>Koszty!D52*Koszty!$H$4+Koszty!E52*Koszty!$H$5+Koszty!F52*Koszty!$H$6+Koszty!G52*Koszty!$H$7+Koszty!H52*Koszty!$H$8+Koszty!I52*Koszty!$H$9</f>
        <v>0</v>
      </c>
      <c r="K52" s="94">
        <f>SUM(Koszty!D52:I52)</f>
        <v>12</v>
      </c>
      <c r="L52" s="94">
        <f>IF(Koszty!D52*Koszty!$C$4+Koszty!E52*Koszty!$C$5+Koszty!F52*Koszty!$C$6+Koszty!G52*Koszty!$C$7+Koszty!H52*Koszty!$C$8+Koszty!I52*Koszty!$C$9&gt;Koszty!$D$11,"Limit przekroczony","")</f>
      </c>
    </row>
    <row r="53" spans="1:12" ht="12.75">
      <c r="A53" s="88">
        <v>36</v>
      </c>
      <c r="B53" s="77" t="s">
        <v>66</v>
      </c>
      <c r="C53" s="77" t="s">
        <v>67</v>
      </c>
      <c r="D53" s="76"/>
      <c r="E53" s="76"/>
      <c r="F53" s="76"/>
      <c r="G53" s="76"/>
      <c r="H53" s="76"/>
      <c r="I53" s="76"/>
      <c r="J53" s="93">
        <f>Koszty!D53*Koszty!$H$4+Koszty!E53*Koszty!$H$5+Koszty!F53*Koszty!$H$6+Koszty!G53*Koszty!$H$7+Koszty!H53*Koszty!$H$8+Koszty!I53*Koszty!$H$9</f>
        <v>0</v>
      </c>
      <c r="K53" s="94">
        <f>SUM(Koszty!D53:I53)</f>
        <v>16</v>
      </c>
      <c r="L53" s="94" t="str">
        <f>IF(Koszty!D53*Koszty!$C$4+Koszty!E53*Koszty!$C$5+Koszty!F53*Koszty!$C$6+Koszty!G53*Koszty!$C$7+Koszty!H53*Koszty!$C$8+Koszty!I53*Koszty!$C$9&gt;Koszty!$D$11,"Limit przekroczony","")</f>
        <v>Limit przekroczony</v>
      </c>
    </row>
    <row r="54" spans="1:12" ht="12.75">
      <c r="A54" s="88">
        <v>37</v>
      </c>
      <c r="B54" s="77" t="s">
        <v>68</v>
      </c>
      <c r="C54" s="77" t="s">
        <v>69</v>
      </c>
      <c r="D54" s="76"/>
      <c r="E54" s="76"/>
      <c r="F54" s="76"/>
      <c r="G54" s="76"/>
      <c r="H54" s="76"/>
      <c r="I54" s="76"/>
      <c r="J54" s="93">
        <f>Koszty!D54*Koszty!$H$4+Koszty!E54*Koszty!$H$5+Koszty!F54*Koszty!$H$6+Koszty!G54*Koszty!$H$7+Koszty!H54*Koszty!$H$8+Koszty!I54*Koszty!$H$9</f>
        <v>0</v>
      </c>
      <c r="K54" s="94">
        <f>SUM(Koszty!D54:I54)</f>
        <v>9</v>
      </c>
      <c r="L54" s="94">
        <f>IF(Koszty!D54*Koszty!$C$4+Koszty!E54*Koszty!$C$5+Koszty!F54*Koszty!$C$6+Koszty!G54*Koszty!$C$7+Koszty!H54*Koszty!$C$8+Koszty!I54*Koszty!$C$9&gt;Koszty!$D$11,"Limit przekroczony","")</f>
      </c>
    </row>
    <row r="55" spans="1:12" ht="12.75">
      <c r="A55" s="88">
        <v>38</v>
      </c>
      <c r="B55" s="77" t="s">
        <v>20</v>
      </c>
      <c r="C55" s="77" t="s">
        <v>70</v>
      </c>
      <c r="D55" s="76"/>
      <c r="E55" s="76"/>
      <c r="F55" s="76"/>
      <c r="G55" s="76"/>
      <c r="H55" s="76"/>
      <c r="I55" s="76"/>
      <c r="J55" s="93">
        <f>Koszty!D55*Koszty!$H$4+Koszty!E55*Koszty!$H$5+Koszty!F55*Koszty!$H$6+Koszty!G55*Koszty!$H$7+Koszty!H55*Koszty!$H$8+Koszty!I55*Koszty!$H$9</f>
        <v>0</v>
      </c>
      <c r="K55" s="94">
        <f>SUM(Koszty!D55:I55)</f>
        <v>14</v>
      </c>
      <c r="L55" s="94">
        <f>IF(Koszty!D55*Koszty!$C$4+Koszty!E55*Koszty!$C$5+Koszty!F55*Koszty!$C$6+Koszty!G55*Koszty!$C$7+Koszty!H55*Koszty!$C$8+Koszty!I55*Koszty!$C$9&gt;Koszty!$D$11,"Limit przekroczony","")</f>
      </c>
    </row>
    <row r="56" spans="1:12" ht="12.75">
      <c r="A56" s="88">
        <v>39</v>
      </c>
      <c r="B56" s="77" t="s">
        <v>71</v>
      </c>
      <c r="C56" s="77" t="s">
        <v>72</v>
      </c>
      <c r="D56" s="76"/>
      <c r="E56" s="76"/>
      <c r="F56" s="76"/>
      <c r="G56" s="76"/>
      <c r="H56" s="76"/>
      <c r="I56" s="76"/>
      <c r="J56" s="93">
        <f>Koszty!D56*Koszty!$H$4+Koszty!E56*Koszty!$H$5+Koszty!F56*Koszty!$H$6+Koszty!G56*Koszty!$H$7+Koszty!H56*Koszty!$H$8+Koszty!I56*Koszty!$H$9</f>
        <v>0</v>
      </c>
      <c r="K56" s="94">
        <f>SUM(Koszty!D56:I56)</f>
        <v>15</v>
      </c>
      <c r="L56" s="94" t="str">
        <f>IF(Koszty!D56*Koszty!$C$4+Koszty!E56*Koszty!$C$5+Koszty!F56*Koszty!$C$6+Koszty!G56*Koszty!$C$7+Koszty!H56*Koszty!$C$8+Koszty!I56*Koszty!$C$9&gt;Koszty!$D$11,"Limit przekroczony","")</f>
        <v>Limit przekroczony</v>
      </c>
    </row>
    <row r="57" spans="1:12" ht="12.75">
      <c r="A57" s="88">
        <v>40</v>
      </c>
      <c r="B57" s="77" t="s">
        <v>73</v>
      </c>
      <c r="C57" s="77" t="s">
        <v>74</v>
      </c>
      <c r="D57" s="76"/>
      <c r="E57" s="76"/>
      <c r="F57" s="76"/>
      <c r="G57" s="76"/>
      <c r="H57" s="76"/>
      <c r="I57" s="76"/>
      <c r="J57" s="93">
        <f>Koszty!D57*Koszty!$H$4+Koszty!E57*Koszty!$H$5+Koszty!F57*Koszty!$H$6+Koszty!G57*Koszty!$H$7+Koszty!H57*Koszty!$H$8+Koszty!I57*Koszty!$H$9</f>
        <v>0</v>
      </c>
      <c r="K57" s="94">
        <f>SUM(Koszty!D57:I57)</f>
        <v>11</v>
      </c>
      <c r="L57" s="94">
        <f>IF(Koszty!D57*Koszty!$C$4+Koszty!E57*Koszty!$C$5+Koszty!F57*Koszty!$C$6+Koszty!G57*Koszty!$C$7+Koszty!H57*Koszty!$C$8+Koszty!I57*Koszty!$C$9&gt;Koszty!$D$11,"Limit przekroczony","")</f>
      </c>
    </row>
    <row r="58" spans="1:12" ht="12.75">
      <c r="A58" s="88">
        <v>41</v>
      </c>
      <c r="B58" s="77" t="s">
        <v>75</v>
      </c>
      <c r="C58" s="77" t="s">
        <v>76</v>
      </c>
      <c r="D58" s="76"/>
      <c r="E58" s="76"/>
      <c r="F58" s="76"/>
      <c r="G58" s="76"/>
      <c r="H58" s="76"/>
      <c r="I58" s="76"/>
      <c r="J58" s="93">
        <f>Koszty!D58*Koszty!$H$4+Koszty!E58*Koszty!$H$5+Koszty!F58*Koszty!$H$6+Koszty!G58*Koszty!$H$7+Koszty!H58*Koszty!$H$8+Koszty!I58*Koszty!$H$9</f>
        <v>0</v>
      </c>
      <c r="K58" s="94">
        <f>SUM(Koszty!D58:I58)</f>
        <v>11</v>
      </c>
      <c r="L58" s="94">
        <f>IF(Koszty!D58*Koszty!$C$4+Koszty!E58*Koszty!$C$5+Koszty!F58*Koszty!$C$6+Koszty!G58*Koszty!$C$7+Koszty!H58*Koszty!$C$8+Koszty!I58*Koszty!$C$9&gt;Koszty!$D$11,"Limit przekroczony","")</f>
      </c>
    </row>
    <row r="59" spans="1:12" ht="12.75">
      <c r="A59" s="88">
        <v>42</v>
      </c>
      <c r="B59" s="77" t="s">
        <v>77</v>
      </c>
      <c r="C59" s="77" t="s">
        <v>78</v>
      </c>
      <c r="D59" s="76"/>
      <c r="E59" s="76"/>
      <c r="F59" s="76"/>
      <c r="G59" s="76"/>
      <c r="H59" s="76"/>
      <c r="I59" s="76"/>
      <c r="J59" s="93">
        <f>Koszty!D59*Koszty!$H$4+Koszty!E59*Koszty!$H$5+Koszty!F59*Koszty!$H$6+Koszty!G59*Koszty!$H$7+Koszty!H59*Koszty!$H$8+Koszty!I59*Koszty!$H$9</f>
        <v>0</v>
      </c>
      <c r="K59" s="94">
        <f>SUM(Koszty!D59:I59)</f>
        <v>8</v>
      </c>
      <c r="L59" s="94">
        <f>IF(Koszty!D59*Koszty!$C$4+Koszty!E59*Koszty!$C$5+Koszty!F59*Koszty!$C$6+Koszty!G59*Koszty!$C$7+Koszty!H59*Koszty!$C$8+Koszty!I59*Koszty!$C$9&gt;Koszty!$D$11,"Limit przekroczony","")</f>
      </c>
    </row>
    <row r="60" spans="1:12" ht="12.75">
      <c r="A60" s="88">
        <v>43</v>
      </c>
      <c r="B60" s="77" t="s">
        <v>22</v>
      </c>
      <c r="C60" s="77" t="s">
        <v>79</v>
      </c>
      <c r="D60" s="76"/>
      <c r="E60" s="76"/>
      <c r="F60" s="76"/>
      <c r="G60" s="76"/>
      <c r="H60" s="76"/>
      <c r="I60" s="76"/>
      <c r="J60" s="93">
        <f>Koszty!D60*Koszty!$H$4+Koszty!E60*Koszty!$H$5+Koszty!F60*Koszty!$H$6+Koszty!G60*Koszty!$H$7+Koszty!H60*Koszty!$H$8+Koszty!I60*Koszty!$H$9</f>
        <v>0</v>
      </c>
      <c r="K60" s="94">
        <f>SUM(Koszty!D60:I60)</f>
        <v>15</v>
      </c>
      <c r="L60" s="94" t="str">
        <f>IF(Koszty!D60*Koszty!$C$4+Koszty!E60*Koszty!$C$5+Koszty!F60*Koszty!$C$6+Koszty!G60*Koszty!$C$7+Koszty!H60*Koszty!$C$8+Koszty!I60*Koszty!$C$9&gt;Koszty!$D$11,"Limit przekroczony","")</f>
        <v>Limit przekroczony</v>
      </c>
    </row>
    <row r="61" spans="1:12" ht="12.75">
      <c r="A61" s="88">
        <v>44</v>
      </c>
      <c r="B61" s="77" t="s">
        <v>80</v>
      </c>
      <c r="C61" s="77" t="s">
        <v>81</v>
      </c>
      <c r="D61" s="76"/>
      <c r="E61" s="76"/>
      <c r="F61" s="76"/>
      <c r="G61" s="76"/>
      <c r="H61" s="76"/>
      <c r="I61" s="76"/>
      <c r="J61" s="93">
        <f>Koszty!D61*Koszty!$H$4+Koszty!E61*Koszty!$H$5+Koszty!F61*Koszty!$H$6+Koszty!G61*Koszty!$H$7+Koszty!H61*Koszty!$H$8+Koszty!I61*Koszty!$H$9</f>
        <v>0</v>
      </c>
      <c r="K61" s="94">
        <f>SUM(Koszty!D61:I61)</f>
        <v>10</v>
      </c>
      <c r="L61" s="94">
        <f>IF(Koszty!D61*Koszty!$C$4+Koszty!E61*Koszty!$C$5+Koszty!F61*Koszty!$C$6+Koszty!G61*Koszty!$C$7+Koszty!H61*Koszty!$C$8+Koszty!I61*Koszty!$C$9&gt;Koszty!$D$11,"Limit przekroczony","")</f>
      </c>
    </row>
    <row r="62" spans="1:12" ht="12.75">
      <c r="A62" s="88">
        <v>45</v>
      </c>
      <c r="B62" s="77" t="s">
        <v>53</v>
      </c>
      <c r="C62" s="77" t="s">
        <v>17</v>
      </c>
      <c r="D62" s="76"/>
      <c r="E62" s="76"/>
      <c r="F62" s="76"/>
      <c r="G62" s="76"/>
      <c r="H62" s="76"/>
      <c r="I62" s="76"/>
      <c r="J62" s="93">
        <f>Koszty!D62*Koszty!$H$4+Koszty!E62*Koszty!$H$5+Koszty!F62*Koszty!$H$6+Koszty!G62*Koszty!$H$7+Koszty!H62*Koszty!$H$8+Koszty!I62*Koszty!$H$9</f>
        <v>0</v>
      </c>
      <c r="K62" s="94">
        <f>SUM(Koszty!D62:I62)</f>
        <v>14</v>
      </c>
      <c r="L62" s="94" t="str">
        <f>IF(Koszty!D62*Koszty!$C$4+Koszty!E62*Koszty!$C$5+Koszty!F62*Koszty!$C$6+Koszty!G62*Koszty!$C$7+Koszty!H62*Koszty!$C$8+Koszty!I62*Koszty!$C$9&gt;Koszty!$D$11,"Limit przekroczony","")</f>
        <v>Limit przekroczony</v>
      </c>
    </row>
    <row r="63" spans="1:12" ht="12.75">
      <c r="A63" s="88">
        <v>46</v>
      </c>
      <c r="B63" s="77" t="s">
        <v>82</v>
      </c>
      <c r="C63" s="77" t="s">
        <v>83</v>
      </c>
      <c r="D63" s="76"/>
      <c r="E63" s="76"/>
      <c r="F63" s="76"/>
      <c r="G63" s="76"/>
      <c r="H63" s="76"/>
      <c r="I63" s="76"/>
      <c r="J63" s="93">
        <f>Koszty!D63*Koszty!$H$4+Koszty!E63*Koszty!$H$5+Koszty!F63*Koszty!$H$6+Koszty!G63*Koszty!$H$7+Koszty!H63*Koszty!$H$8+Koszty!I63*Koszty!$H$9</f>
        <v>0</v>
      </c>
      <c r="K63" s="94">
        <f>SUM(Koszty!D63:I63)</f>
        <v>8</v>
      </c>
      <c r="L63" s="94">
        <f>IF(Koszty!D63*Koszty!$C$4+Koszty!E63*Koszty!$C$5+Koszty!F63*Koszty!$C$6+Koszty!G63*Koszty!$C$7+Koszty!H63*Koszty!$C$8+Koszty!I63*Koszty!$C$9&gt;Koszty!$D$11,"Limit przekroczony","")</f>
      </c>
    </row>
    <row r="64" spans="1:12" ht="12.75">
      <c r="A64" s="88">
        <v>47</v>
      </c>
      <c r="B64" s="77" t="s">
        <v>18</v>
      </c>
      <c r="C64" s="77" t="s">
        <v>84</v>
      </c>
      <c r="D64" s="76"/>
      <c r="E64" s="76"/>
      <c r="F64" s="76"/>
      <c r="G64" s="76"/>
      <c r="H64" s="76"/>
      <c r="I64" s="76"/>
      <c r="J64" s="93">
        <f>Koszty!D64*Koszty!$H$4+Koszty!E64*Koszty!$H$5+Koszty!F64*Koszty!$H$6+Koszty!G64*Koszty!$H$7+Koszty!H64*Koszty!$H$8+Koszty!I64*Koszty!$H$9</f>
        <v>0</v>
      </c>
      <c r="K64" s="94">
        <f>SUM(Koszty!D64:I64)</f>
        <v>10</v>
      </c>
      <c r="L64" s="94">
        <f>IF(Koszty!D64*Koszty!$C$4+Koszty!E64*Koszty!$C$5+Koszty!F64*Koszty!$C$6+Koszty!G64*Koszty!$C$7+Koszty!H64*Koszty!$C$8+Koszty!I64*Koszty!$C$9&gt;Koszty!$D$11,"Limit przekroczony","")</f>
      </c>
    </row>
    <row r="65" spans="1:12" ht="12.75">
      <c r="A65" s="88">
        <v>48</v>
      </c>
      <c r="B65" s="77" t="s">
        <v>85</v>
      </c>
      <c r="C65" s="77" t="s">
        <v>86</v>
      </c>
      <c r="D65" s="76"/>
      <c r="E65" s="76"/>
      <c r="F65" s="76"/>
      <c r="G65" s="76"/>
      <c r="H65" s="76"/>
      <c r="I65" s="76"/>
      <c r="J65" s="93">
        <f>Koszty!D65*Koszty!$H$4+Koszty!E65*Koszty!$H$5+Koszty!F65*Koszty!$H$6+Koszty!G65*Koszty!$H$7+Koszty!H65*Koszty!$H$8+Koszty!I65*Koszty!$H$9</f>
        <v>0</v>
      </c>
      <c r="K65" s="94">
        <f>SUM(Koszty!D65:I65)</f>
        <v>16</v>
      </c>
      <c r="L65" s="94" t="str">
        <f>IF(Koszty!D65*Koszty!$C$4+Koszty!E65*Koszty!$C$5+Koszty!F65*Koszty!$C$6+Koszty!G65*Koszty!$C$7+Koszty!H65*Koszty!$C$8+Koszty!I65*Koszty!$C$9&gt;Koszty!$D$11,"Limit przekroczony","")</f>
        <v>Limit przekroczony</v>
      </c>
    </row>
    <row r="66" spans="1:12" ht="12.75">
      <c r="A66" s="88">
        <v>49</v>
      </c>
      <c r="B66" s="77" t="s">
        <v>39</v>
      </c>
      <c r="C66" s="77" t="s">
        <v>87</v>
      </c>
      <c r="D66" s="76"/>
      <c r="E66" s="76"/>
      <c r="F66" s="76"/>
      <c r="G66" s="76"/>
      <c r="H66" s="76"/>
      <c r="I66" s="76"/>
      <c r="J66" s="93">
        <f>Koszty!D66*Koszty!$H$4+Koszty!E66*Koszty!$H$5+Koszty!F66*Koszty!$H$6+Koszty!G66*Koszty!$H$7+Koszty!H66*Koszty!$H$8+Koszty!I66*Koszty!$H$9</f>
        <v>0</v>
      </c>
      <c r="K66" s="94">
        <f>SUM(Koszty!D66:I66)</f>
        <v>13</v>
      </c>
      <c r="L66" s="94">
        <f>IF(Koszty!D66*Koszty!$C$4+Koszty!E66*Koszty!$C$5+Koszty!F66*Koszty!$C$6+Koszty!G66*Koszty!$C$7+Koszty!H66*Koszty!$C$8+Koszty!I66*Koszty!$C$9&gt;Koszty!$D$11,"Limit przekroczony","")</f>
      </c>
    </row>
    <row r="67" spans="1:12" ht="12.75">
      <c r="A67" s="88">
        <v>50</v>
      </c>
      <c r="B67" s="77" t="s">
        <v>88</v>
      </c>
      <c r="C67" s="77" t="s">
        <v>89</v>
      </c>
      <c r="D67" s="76"/>
      <c r="E67" s="76"/>
      <c r="F67" s="76"/>
      <c r="G67" s="76"/>
      <c r="H67" s="76"/>
      <c r="I67" s="76"/>
      <c r="J67" s="93">
        <f>Koszty!D67*Koszty!$H$4+Koszty!E67*Koszty!$H$5+Koszty!F67*Koszty!$H$6+Koszty!G67*Koszty!$H$7+Koszty!H67*Koszty!$H$8+Koszty!I67*Koszty!$H$9</f>
        <v>0</v>
      </c>
      <c r="K67" s="94">
        <f>SUM(Koszty!D67:I67)</f>
        <v>10</v>
      </c>
      <c r="L67" s="94">
        <f>IF(Koszty!D67*Koszty!$C$4+Koszty!E67*Koszty!$C$5+Koszty!F67*Koszty!$C$6+Koszty!G67*Koszty!$C$7+Koszty!H67*Koszty!$C$8+Koszty!I67*Koszty!$C$9&gt;Koszty!$D$11,"Limit przekroczony","")</f>
      </c>
    </row>
    <row r="68" spans="1:12" ht="12.75">
      <c r="A68" s="88">
        <v>51</v>
      </c>
      <c r="B68" s="77" t="s">
        <v>90</v>
      </c>
      <c r="C68" s="77" t="s">
        <v>91</v>
      </c>
      <c r="D68" s="76"/>
      <c r="E68" s="76"/>
      <c r="F68" s="76"/>
      <c r="G68" s="76"/>
      <c r="H68" s="76"/>
      <c r="I68" s="76"/>
      <c r="J68" s="93">
        <f>Koszty!D68*Koszty!$H$4+Koszty!E68*Koszty!$H$5+Koszty!F68*Koszty!$H$6+Koszty!G68*Koszty!$H$7+Koszty!H68*Koszty!$H$8+Koszty!I68*Koszty!$H$9</f>
        <v>0</v>
      </c>
      <c r="K68" s="94">
        <f>SUM(Koszty!D68:I68)</f>
        <v>16</v>
      </c>
      <c r="L68" s="94" t="str">
        <f>IF(Koszty!D68*Koszty!$C$4+Koszty!E68*Koszty!$C$5+Koszty!F68*Koszty!$C$6+Koszty!G68*Koszty!$C$7+Koszty!H68*Koszty!$C$8+Koszty!I68*Koszty!$C$9&gt;Koszty!$D$11,"Limit przekroczony","")</f>
        <v>Limit przekroczony</v>
      </c>
    </row>
    <row r="69" spans="1:12" ht="12.75">
      <c r="A69" s="88">
        <v>52</v>
      </c>
      <c r="B69" s="77" t="s">
        <v>92</v>
      </c>
      <c r="C69" s="77" t="s">
        <v>93</v>
      </c>
      <c r="D69" s="76"/>
      <c r="E69" s="76"/>
      <c r="F69" s="76"/>
      <c r="G69" s="76"/>
      <c r="H69" s="76"/>
      <c r="I69" s="76"/>
      <c r="J69" s="93">
        <f>Koszty!D69*Koszty!$H$4+Koszty!E69*Koszty!$H$5+Koszty!F69*Koszty!$H$6+Koszty!G69*Koszty!$H$7+Koszty!H69*Koszty!$H$8+Koszty!I69*Koszty!$H$9</f>
        <v>0</v>
      </c>
      <c r="K69" s="94">
        <f>SUM(Koszty!D69:I69)</f>
        <v>8</v>
      </c>
      <c r="L69" s="94">
        <f>IF(Koszty!D69*Koszty!$C$4+Koszty!E69*Koszty!$C$5+Koszty!F69*Koszty!$C$6+Koszty!G69*Koszty!$C$7+Koszty!H69*Koszty!$C$8+Koszty!I69*Koszty!$C$9&gt;Koszty!$D$11,"Limit przekroczony","")</f>
      </c>
    </row>
    <row r="70" spans="1:12" ht="13.5" thickBot="1">
      <c r="A70" s="88">
        <v>53</v>
      </c>
      <c r="B70" s="78" t="s">
        <v>94</v>
      </c>
      <c r="C70" s="78" t="s">
        <v>95</v>
      </c>
      <c r="D70" s="79"/>
      <c r="E70" s="79"/>
      <c r="F70" s="79"/>
      <c r="G70" s="79"/>
      <c r="H70" s="79"/>
      <c r="I70" s="79"/>
      <c r="J70" s="93">
        <f>Koszty!D70*Koszty!$H$4+Koszty!E70*Koszty!$H$5+Koszty!F70*Koszty!$H$6+Koszty!G70*Koszty!$H$7+Koszty!H70*Koszty!$H$8+Koszty!I70*Koszty!$H$9</f>
        <v>0</v>
      </c>
      <c r="K70" s="94">
        <f>SUM(Koszty!D70:I70)</f>
        <v>11</v>
      </c>
      <c r="L70" s="94">
        <f>IF(Koszty!D70*Koszty!$C$4+Koszty!E70*Koszty!$C$5+Koszty!F70*Koszty!$C$6+Koszty!G70*Koszty!$C$7+Koszty!H70*Koszty!$C$8+Koszty!I70*Koszty!$C$9&gt;Koszty!$D$11,"Limit przekroczony","")</f>
      </c>
    </row>
    <row r="71" spans="1:12" ht="13.5" thickBot="1">
      <c r="A71" s="77"/>
      <c r="B71" s="89" t="s">
        <v>98</v>
      </c>
      <c r="C71" s="80"/>
      <c r="D71" s="95">
        <f>SUM(Koszty!D18:Koszty!D70)</f>
        <v>91</v>
      </c>
      <c r="E71" s="95">
        <f>SUM(Koszty!E18:Koszty!E70)</f>
        <v>86</v>
      </c>
      <c r="F71" s="95">
        <f>SUM(Koszty!F18:Koszty!F70)</f>
        <v>90</v>
      </c>
      <c r="G71" s="95">
        <f>SUM(Koszty!G18:Koszty!G70)</f>
        <v>133</v>
      </c>
      <c r="H71" s="95">
        <f>SUM(Koszty!H18:Koszty!H70)</f>
        <v>86</v>
      </c>
      <c r="I71" s="95">
        <f>SUM(Koszty!I18:Koszty!I70)</f>
        <v>109</v>
      </c>
      <c r="J71" s="96">
        <f>ROUND(SUM(Koszty!J18:Koszty!J70),0)</f>
        <v>0</v>
      </c>
      <c r="K71" s="97">
        <f>SUM(Koszty!K18:Koszty!K70)</f>
        <v>0</v>
      </c>
      <c r="L71" s="94"/>
    </row>
    <row r="75" ht="13.5" thickBot="1"/>
    <row r="76" spans="1:2" ht="12.75">
      <c r="A76" s="82" t="s">
        <v>99</v>
      </c>
      <c r="B76" s="59"/>
    </row>
    <row r="77" spans="1:2" ht="13.5" thickBot="1">
      <c r="A77" s="98"/>
      <c r="B77" s="99"/>
    </row>
    <row r="78" spans="1:2" ht="12.75">
      <c r="A78" s="100" t="s">
        <v>100</v>
      </c>
      <c r="B78" s="101">
        <v>53</v>
      </c>
    </row>
    <row r="79" spans="1:2" ht="12.75">
      <c r="A79" s="102" t="s">
        <v>108</v>
      </c>
      <c r="B79" s="103"/>
    </row>
    <row r="80" spans="1:2" ht="12.75">
      <c r="A80" s="104" t="s">
        <v>7</v>
      </c>
      <c r="B80" s="105">
        <f>CEILING(Wynik!D71/$B$78,1)</f>
        <v>2</v>
      </c>
    </row>
    <row r="81" spans="1:2" ht="12.75">
      <c r="A81" s="104" t="s">
        <v>3</v>
      </c>
      <c r="B81" s="105">
        <f>CEILING(Wynik!E71/$B$78,1)</f>
        <v>2</v>
      </c>
    </row>
    <row r="82" spans="1:2" ht="12.75">
      <c r="A82" s="104" t="s">
        <v>5</v>
      </c>
      <c r="B82" s="105">
        <f>CEILING(Wynik!F71/$B$78,1)</f>
        <v>2</v>
      </c>
    </row>
    <row r="83" spans="1:2" ht="12.75">
      <c r="A83" s="104" t="s">
        <v>4</v>
      </c>
      <c r="B83" s="105">
        <f>CEILING(Wynik!G71/$B$78,1)</f>
        <v>3</v>
      </c>
    </row>
    <row r="84" spans="1:2" ht="12.75">
      <c r="A84" s="104" t="s">
        <v>1</v>
      </c>
      <c r="B84" s="105">
        <f>CEILING(Wynik!H71/$B$78,1)</f>
        <v>2</v>
      </c>
    </row>
    <row r="85" spans="1:2" ht="12.75">
      <c r="A85" s="104" t="s">
        <v>2</v>
      </c>
      <c r="B85" s="105">
        <f>CEILING(Wynik!I71/$B$78,1)</f>
        <v>3</v>
      </c>
    </row>
    <row r="86" spans="1:2" ht="13.5" thickBot="1">
      <c r="A86" s="106" t="s">
        <v>103</v>
      </c>
      <c r="B86" s="107">
        <f>CEILING(Wynik!J71/Wynik!$B$78,1)</f>
        <v>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Agata Idczak</dc:creator>
  <cp:keywords/>
  <dc:description/>
  <cp:lastModifiedBy>Aga</cp:lastModifiedBy>
  <dcterms:created xsi:type="dcterms:W3CDTF">2007-05-09T18:28:10Z</dcterms:created>
  <dcterms:modified xsi:type="dcterms:W3CDTF">2009-09-28T05:29:18Z</dcterms:modified>
  <cp:category/>
  <cp:version/>
  <cp:contentType/>
  <cp:contentStatus/>
</cp:coreProperties>
</file>